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змещение информации в СМИ\2017 год\Размещение на сайте\"/>
    </mc:Choice>
  </mc:AlternateContent>
  <bookViews>
    <workbookView xWindow="0" yWindow="0" windowWidth="28800" windowHeight="12135"/>
  </bookViews>
  <sheets>
    <sheet name="Итого_2016" sheetId="8" r:id="rId1"/>
  </sheets>
  <externalReferences>
    <externalReference r:id="rId2"/>
  </externalReferences>
  <definedNames>
    <definedName name="_xlnm._FilterDatabase" localSheetId="0" hidden="1">Итого_2016!$A$8:$H$284</definedName>
    <definedName name="_xlnm.Print_Titles" localSheetId="0">Итого_2016!$4:$7</definedName>
    <definedName name="_xlnm.Print_Area" localSheetId="0">Итого_2016!$F$4:$F$284</definedName>
  </definedNames>
  <calcPr calcId="152511" calcMode="autoNoTable"/>
</workbook>
</file>

<file path=xl/calcChain.xml><?xml version="1.0" encoding="utf-8"?>
<calcChain xmlns="http://schemas.openxmlformats.org/spreadsheetml/2006/main">
  <c r="G281" i="8" l="1"/>
  <c r="G44" i="8" l="1"/>
  <c r="G43" i="8" s="1"/>
  <c r="G283" i="8"/>
  <c r="G282" i="8" s="1"/>
  <c r="G12" i="8"/>
  <c r="G67" i="8"/>
  <c r="G70" i="8"/>
  <c r="G205" i="8"/>
  <c r="G155" i="8"/>
  <c r="G125" i="8"/>
  <c r="G257" i="8"/>
  <c r="G55" i="8"/>
  <c r="G49" i="8"/>
  <c r="G62" i="8"/>
  <c r="G21" i="8"/>
  <c r="G66" i="8" l="1"/>
  <c r="G48" i="8"/>
  <c r="G11" i="8"/>
  <c r="G10" i="8" l="1"/>
  <c r="G9" i="8" s="1"/>
</calcChain>
</file>

<file path=xl/sharedStrings.xml><?xml version="1.0" encoding="utf-8"?>
<sst xmlns="http://schemas.openxmlformats.org/spreadsheetml/2006/main" count="293" uniqueCount="280">
  <si>
    <t>Техническое перевооружение и реконструкция</t>
  </si>
  <si>
    <t>Модернизация сети освещения энергоблоков №№1,2</t>
  </si>
  <si>
    <t>Модернизация горелок котла П-67 ст.№1,2 с заменой каналов аэросмеси</t>
  </si>
  <si>
    <t>Оборудование не требующего монтажа (ОНМ)</t>
  </si>
  <si>
    <t>Приобретение ПК и оргтехники (ИТ)</t>
  </si>
  <si>
    <t>Строительство 3-го энергоблока на базе ПСУ-800 филиала "Березовская ГРЭС" ОАО "Э.ОН Россия"</t>
  </si>
  <si>
    <t>Машины и механизмы</t>
  </si>
  <si>
    <t>Модернизация складского хозяйства</t>
  </si>
  <si>
    <t>Оборудование не требующее монтажа (ОНТМ)</t>
  </si>
  <si>
    <t>Реконструкция систем возбуждения энергоблоков ст. №1,2,5,6 под &lt;ключ&gt;</t>
  </si>
  <si>
    <t>Техническое перевооружение системы газоснабжения Сургутской ГРЭС-2</t>
  </si>
  <si>
    <t>Реконструкция комплексных распределительных устройств КРУ-6кВ с заменой выключателей на энергоблоках ст.№1-6</t>
  </si>
  <si>
    <t>Оборудование не требующее монтажа (ОНМ)</t>
  </si>
  <si>
    <t>Проведение пусконаладочных работ шеф - инженером по электролизным установкам</t>
  </si>
  <si>
    <t>Реконструкция трансформатора 3Т</t>
  </si>
  <si>
    <t>Реконструкция маслянных выключателей 220 кВ с заменой маслонаполненных вводов и заменой дугогасящих камер</t>
  </si>
  <si>
    <t>Реконструкция и дальнейшая модернизация охранно-пожарной сигнализации зданий и помещений ШГРЭС</t>
  </si>
  <si>
    <t>Оборудование, не требующее монтажа (ОНТМ)</t>
  </si>
  <si>
    <t>Модернизация хоз.-противопожарного водопровода промплощадки филиала "Яйвинская ГРЭС"</t>
  </si>
  <si>
    <t>Строительство очистных сооружений на хоз.-фекальных стоках станции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</si>
  <si>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</si>
  <si>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</si>
  <si>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</si>
  <si>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</si>
  <si>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Наименование мероприятия</t>
  </si>
  <si>
    <t>Информация об использовании инвестиционных средств за отчетный год</t>
  </si>
  <si>
    <t>Источник финансирования инвестиционной программы</t>
  </si>
  <si>
    <t>Министерство Энергетики Российской Федерации</t>
  </si>
  <si>
    <t>Основной целью является реализация инвестиционных проектов исходя из принципов их экономической эффективности, целью которых является повышение конкурентоспособности Компании и надежности работы оборудования.
Основные направления:
• модернизация оборудования с повышением мощности и эффективности;
• замещение отработавшего ресурс энергетического оборудования на современное с высокими технико-экономическими показателями;
• повышение надежности и эффективности действующих мощностей;
• строительство высокоэффективных новых генерирующих мощностей;
• реализация политики безопасности и сохранения здоровья;
• реализация экологических проектов;
• модернизация систем ИТ-обеспечения.</t>
  </si>
  <si>
    <t>31.12.2013 Приказ № 990</t>
  </si>
  <si>
    <t xml:space="preserve">Приложение N 2
к приказу ФАС России
от 08.10.2014 N 631/14
</t>
  </si>
  <si>
    <t xml:space="preserve">Форма раскрытия информации 
об инвестиционных программах производителей 
электрической энергии
</t>
  </si>
  <si>
    <t>ВСЕГО</t>
  </si>
  <si>
    <t>Энергосбережение и повышение энергетической эффективности</t>
  </si>
  <si>
    <t>Модернизация трубопроводов ХВО</t>
  </si>
  <si>
    <t>Создание систем противоаварийной и режимной автоматики</t>
  </si>
  <si>
    <t xml:space="preserve">Создание систем телемеханики  и связи </t>
  </si>
  <si>
    <t>Synchrograf. Модернизация ПТК 1.0 1,4,5,6 блоки</t>
  </si>
  <si>
    <t>Установка устройств регулирования напряжения и компенсации реактивной мощности</t>
  </si>
  <si>
    <t>Прочие направления</t>
  </si>
  <si>
    <t>Модернизация каналов измерения осевого сдвига на энергоблоке №1</t>
  </si>
  <si>
    <t>Создание резервной емкости складирования золошлаковых отходов путем высвобождения 2-й карты золошлакоотвала</t>
  </si>
  <si>
    <t>Приобретение системы вакуумной очистки</t>
  </si>
  <si>
    <t>Разработка рабочего проекта технического перевооружения элементов паропровода ГПП и опорно-подвесной системы блока 800 МВт ст.№2</t>
  </si>
  <si>
    <t>Реконструкция трансформатора 2Т с заменой вводов 500КВ</t>
  </si>
  <si>
    <t>Замена лифтов отработавших нормативный срок эксплуатации</t>
  </si>
  <si>
    <t>Модернизация складских помещений</t>
  </si>
  <si>
    <t>Модернизация и реконструкция ИТСЗ (основная промплощадка)</t>
  </si>
  <si>
    <t>Модернизация кабельных трасс с целью повышения огнестойкости и пожаробезопасности</t>
  </si>
  <si>
    <t>Реконструкция закрытого распределительного устройства 110 кВ (ЗРУ - 110 кВ)</t>
  </si>
  <si>
    <t>Замена пароохладителей впрыскивающих II, III ступени котла ТМ-104А ст.№5</t>
  </si>
  <si>
    <t>Реконструкция 1 секции 110 кВ с заменой линейных маслонаполненных вводов на вводы с твердой RIP изоляцией</t>
  </si>
  <si>
    <t>Стеллажи</t>
  </si>
  <si>
    <t>Строительство склада хранения масел</t>
  </si>
  <si>
    <t>Новое строительство</t>
  </si>
  <si>
    <t>филиал ПАО "Юнипро"</t>
  </si>
  <si>
    <t xml:space="preserve"> ПАО "Юнипро" (юридический адрес: Российская Федерация, Тюменская обл., Ханты-Мансийский АО– Югра, г. Сургут, ул. Энергостроителей, 23, соор. 34, ОГРН 1058602056985, ИНН8602067092, КПП 860201001, фактический адрес: 123317, г. Москва, Пресненская набережная, д. 10, блок В)
</t>
  </si>
  <si>
    <t>Березовская ГРЭС (филиал Юнипро)</t>
  </si>
  <si>
    <t>Смоленская ГРЭС (филиал Юнипро)</t>
  </si>
  <si>
    <t>Шатурская ГРЭС (филиал Юнипро)</t>
  </si>
  <si>
    <t>Яйвинская ГРЭС (филиал Юнипро)</t>
  </si>
  <si>
    <t>Сургутская ГРЭС-2 (филиал Юнипро)</t>
  </si>
  <si>
    <t>Юнипро (ИА)</t>
  </si>
  <si>
    <t>Модернизация турбин ст. №1.3 с заменой диафрагм</t>
  </si>
  <si>
    <t>Модернизация арматуры высокого давления блоков 3,4 (блок № 4: ГПЗ 2 шт., арматуры на отборах турбины 3 шт., блок № 3: входной, выходной клапаны 2 шт., отключающие задвижки по пит.воде ПВД 3шт.)</t>
  </si>
  <si>
    <t>Модернизация питательного электронасоса 4А (ПЭ-580-185/200 )</t>
  </si>
  <si>
    <t>Модернизация оборудования постоянного тока с заменой зарядных и подзарядных устройств АБ -3</t>
  </si>
  <si>
    <t>Модернизация компрессоров ОРУ с заменой блоков управления</t>
  </si>
  <si>
    <t>Модернизация тепловой изоляции трубопроводов и паропроводов блока № 4</t>
  </si>
  <si>
    <t>Модернизация ШПП-1 котлов № 1, 4</t>
  </si>
  <si>
    <t xml:space="preserve">Модернизация ОРУ-110/220 кВ с заменой 1-го воздушного выключателя 110 и 2-х разъединителей 220 </t>
  </si>
  <si>
    <t>Модернизация ОРУ-220кВ с заменой 3-х выключателей на элегазовые</t>
  </si>
  <si>
    <t>Модернизация вспомогательного насосного оборудования энергоблока ст. №4</t>
  </si>
  <si>
    <t>Э/двигатель ВАН</t>
  </si>
  <si>
    <t>Модернизация арматуры блока ст. №3 на отборах турбины</t>
  </si>
  <si>
    <t>Замена гибов ОП и ГПП энергоблока ст. №3</t>
  </si>
  <si>
    <t>Реализация проекта системы продувки газопровода азотом с установкой азотной станции</t>
  </si>
  <si>
    <t>Модернизация турбины ст. №2 с заменой диафрагм и ротора ЦВД. Этап 1 модернизация ротора ВД</t>
  </si>
  <si>
    <t>Модернизация системы пылеприготовления котлов №1-4 в соответствии с требованиями взрывопожаробезопасности оборудования пылеприготовления . Котел №2</t>
  </si>
  <si>
    <t>Строительство газопровода-отвода высокого давления от магистрального ЧБС-1.2 до ДКС блока ст. №5Этап 1 разработка пред ТЭО</t>
  </si>
  <si>
    <t>Модернизация газовой турбины энергоблока ст. №5</t>
  </si>
  <si>
    <t xml:space="preserve">Внедрение двухконтурной схемы ВВТО  на блоке  №1,2. </t>
  </si>
  <si>
    <t>Модернизация хозяйственно питьевого водопровода с заменой трубопровод на полиэтиленовый</t>
  </si>
  <si>
    <t>Внедрение регуляторов температуры на отопительно-вентиляционном оборудовании главного корпуса (22шт)</t>
  </si>
  <si>
    <t>Реконструкция уплотнений горелочных устройств котла П-67 ст.№2</t>
  </si>
  <si>
    <t>Внедрение установки уплотнения ТБО_мобильный пресс-компактор.</t>
  </si>
  <si>
    <t>Реконструкция схемы забора воды из водопонижающей скважины №26 на электролизерую</t>
  </si>
  <si>
    <t>Реконструкция тепловых сетей г. Шарыпово,  п. Дубинино, с.Холмогорское.</t>
  </si>
  <si>
    <t>Яйвинская ГРЭС</t>
  </si>
  <si>
    <t>Модернизация защит ВЛ-110кВ Яйва-Соликамск-1</t>
  </si>
  <si>
    <t>Модернизация РЗА ВЛ-220кВ  "Яйва-Северная-3"</t>
  </si>
  <si>
    <t>Модернизация щитов постоянного тока ЩПТ-1.2.3 с установкой выносных защит автоматических выключателей серии АВМ Этап 1 разработка проекта</t>
  </si>
  <si>
    <t>Модернизация системы звукозаписи</t>
  </si>
  <si>
    <t>NEXUS. Модернизация телекоммуникаций</t>
  </si>
  <si>
    <t>Модернизация ИТ -инфраструктуры 2016</t>
  </si>
  <si>
    <t>Модернизация ЦОД 2016</t>
  </si>
  <si>
    <t>NLB. Модернизация фермы терминальных серверов</t>
  </si>
  <si>
    <t>ВИРТУАЛИЗАЦИЯ. Услуги по расширению среды виртуализации</t>
  </si>
  <si>
    <t>СКС. Обследование и Модернизация</t>
  </si>
  <si>
    <t xml:space="preserve">Модернизация и развитие инфраструктуры (модернизация ЦОД 2 этап) </t>
  </si>
  <si>
    <t>Модернизация АТС</t>
  </si>
  <si>
    <t>Система бесперебойного электропитания Symmetra PX-40. Модернизация</t>
  </si>
  <si>
    <t>Оперативная связь. Внедрение системы.</t>
  </si>
  <si>
    <t>NEXUS. Услуги по модернизации телекоммуникаций центра обработки данных</t>
  </si>
  <si>
    <t>Приобретение объектов основных средств</t>
  </si>
  <si>
    <t>Оборудование не трубующее монтажа 2016</t>
  </si>
  <si>
    <t>Приобретение ПК и оргтехники</t>
  </si>
  <si>
    <t>Виртуализация. Модернизация</t>
  </si>
  <si>
    <t>Проектирование и модернизация контрольно-пропускных пунктов и помещений постов охраны на объектах филиала "Яйвинская ГРЭС"</t>
  </si>
  <si>
    <t>Проектирование и модернизация системы охранной телевизионной  филиала "Яйвинская ГРЭС"</t>
  </si>
  <si>
    <t>Проектирование и оборудование ИТСО на ГТС и ОРУ филиала "Яйвинская ГРЭС"</t>
  </si>
  <si>
    <t>Проектирование и модернизация системы охранного освещения,устанавливаемого на объектах  филиала "Яйвинская ГРЭС"</t>
  </si>
  <si>
    <t>Модернизация входной группы в помещении центрального склада</t>
  </si>
  <si>
    <t>Стеллаж фронтальный паллетный для центрального склада</t>
  </si>
  <si>
    <t>Электромагнит (СХ)</t>
  </si>
  <si>
    <t>Модернизация полов  центрального склада</t>
  </si>
  <si>
    <t>Модернизация башенной испарительной градирни энергоблока №5 с установкой тамбура. Этап 1 Разработка проекта</t>
  </si>
  <si>
    <t>Модернизация вентиляции реагентных хозяйств ХЦ</t>
  </si>
  <si>
    <t>Модернизация КВОУ(модернизация площадок обслуживания,фильтрующих элементов, установки импульсной очистки фильтров 1 ступени)</t>
  </si>
  <si>
    <t>СРК. Модернизация</t>
  </si>
  <si>
    <t>Замена баков хранения щелочи №1-4 ХЦ</t>
  </si>
  <si>
    <t>Модернизация складских помещений для хранения баллонов с кислородом</t>
  </si>
  <si>
    <t>Досмотровая площадка на центральном складе</t>
  </si>
  <si>
    <t>Модернизация(реконструкция) защитного сооружения гражданской обороны</t>
  </si>
  <si>
    <t>Модернизация сети освещения ОРУ 110/220кВ</t>
  </si>
  <si>
    <t>Приобретение ПК и оргтехники 2016</t>
  </si>
  <si>
    <t>Модернизация генератора с переходом на бандажные кольца из коррозионно-стойкой стали</t>
  </si>
  <si>
    <t>Реконструкция оперативной блокировки разъединителей ОРУ-220кВ</t>
  </si>
  <si>
    <t>Модернизация дымососа с установкой электродвигателя с повышенным классом нагревостойкости изоляции</t>
  </si>
  <si>
    <t>Модернизация турбины с установкой МФЛ под скользящие опоры подшипников №1, №2</t>
  </si>
  <si>
    <t>Выполнение маркировочного покрытия на наружной поверхности ствола дымовой трубы</t>
  </si>
  <si>
    <t>Замена трубопровода артезианской воды от пусковой котельной до экипировочной с применением полиэтиленовых труб</t>
  </si>
  <si>
    <t>Установка устройств АЛАР на ВЛ-220кВ, отходящих от шин Смоленской ГРЭС</t>
  </si>
  <si>
    <t>Установка кондиционеров</t>
  </si>
  <si>
    <t>Модернизация багерной насосной станции с заменой насоса</t>
  </si>
  <si>
    <t>Замена электродвигателя питателя сырого угля</t>
  </si>
  <si>
    <t>Модернизация оборудования с установкой электродвигателей с повышенным классом нагревостойкости изоляции</t>
  </si>
  <si>
    <t>Замена фарфоровых изоляторов разъединителей ОРУ-220кВ на полимерные</t>
  </si>
  <si>
    <t>Модернизация трансформатора 10Т марки ТРДН-32000/220-73У1</t>
  </si>
  <si>
    <t>К.З. по работам 2015г. - Замена бака зажелезненного конденсата (БЗЖК) V=200м3</t>
  </si>
  <si>
    <t>К.З. по работам 2015г. - Установка системы аварийной вентиляции в помещении реагентного хозяйства (монтаж)</t>
  </si>
  <si>
    <t>Установка локальной автоматики предотвращения нарушений устойчивости ЛАПНУ (АРЗКЗ, АРБКЗ)</t>
  </si>
  <si>
    <t>Выполнение комплекса работ с восстановлением ресурса эксплуатации роторов ВД турбин ст. №№1,2</t>
  </si>
  <si>
    <t>Модернизация КИПиА котлоагрегата ТПЕ-208 ст. №2</t>
  </si>
  <si>
    <t>Модернизация обмоток статоров электродвигателей ПЭН</t>
  </si>
  <si>
    <t>Установка нижнего дополнительного ограждения по периметру объекта</t>
  </si>
  <si>
    <t>Регистратор аварийных переходных процессов и событий</t>
  </si>
  <si>
    <t>Установка кондиционеров в центре обработки данных (ЦОД)</t>
  </si>
  <si>
    <t>Система объединённых коммуникаций</t>
  </si>
  <si>
    <t>Модернизация системы резервного копирования данных</t>
  </si>
  <si>
    <t>Проектирование и модернизация ограждения локальных зон с установкой ИТСО объектов филиала «Смоленская ГРЭС» ОАО «Э.ОН Россия» (ПИР, СМР, оборудование и ПНР)</t>
  </si>
  <si>
    <t>Модернизация ротора генератора ТВВ-800-2ЕУЗ с заменой витковой и пазовой изоляции зав.№ 17325</t>
  </si>
  <si>
    <t xml:space="preserve">Реконструкция щита постоянного тока энергоблока №2 </t>
  </si>
  <si>
    <t>Разработка рабочего проекта технического перевооружения элементов паропровода ГПП и опорно-подвесной системы блока 800 МВт ст.№4</t>
  </si>
  <si>
    <t>Оборудование не требующее монтажа в части ИТ ( ПК и орг. Техника) 2016</t>
  </si>
  <si>
    <t>Реконструкция узла учета цирк.воды на блоках ПГУ №7,8</t>
  </si>
  <si>
    <t>Техническое перевооружение системы удаления и сбора газового конденсата из технологических трубопроводов системы газопотребления ЦТП</t>
  </si>
  <si>
    <t>Проведение работ по обеспечению противопожарной защиты несущих металоконструкций турбинного отделения главного корпуса</t>
  </si>
  <si>
    <t>Замена элементов КПП ВД II ст. (4 ход) эн.бл. ст. №6</t>
  </si>
  <si>
    <t>Разработка преокта технического перевооружения 4 КРГ-1</t>
  </si>
  <si>
    <t>Реконструкция щита  постоянного тока с заменой элементного коммутатора "под ключ" энергоблока №6</t>
  </si>
  <si>
    <t>Реконструкция главного корпуса незавершенного строительства в осях №45-56 с перепрофилированием в  ремонтную зону филиала «Сургутская ГРЭС-2» ОАО «Э.ОН Россия».</t>
  </si>
  <si>
    <t>Техническое перевооружение паропроводов III отбора и трубопроводов отбора пара ПВД-6 энергоблока ст.№2</t>
  </si>
  <si>
    <t>Выполнение корректировки проектной документации, монтажных и пусконаладочных работ по автоматической пожарной сигнализации и автоматической установке водяного пожаротушения в помещениях БЩУ ПГУ энергоблоков №7 и №8 филиала «Сургутская ГРЭС-2" ОАО "Э. ОН Россия"</t>
  </si>
  <si>
    <t>Техническое перевооружение обогрева трубопровода деминерализованной воды на эстакаде технологических трубопроводов ПГУ от ХВО-3 к электролизной</t>
  </si>
  <si>
    <t>Выполнение электроснабжения приводов задвижек аварийного слива масла через АВР по двум независимым кабельным линиям энергоблоков ст.№№ 2,6.</t>
  </si>
  <si>
    <t>Техническое перевооружение существующих установок водяного охлаждения маслобаков (ГМБ и Гр МБ системы смазки) энергоблоков ст.№№ 1- 6, с разработкой проекта</t>
  </si>
  <si>
    <t>Выполнение противопожарной защиты, ограничивающей распространение пожара по кабельным трассам энергоблоков ст.№№ 2,5,6.</t>
  </si>
  <si>
    <t>Проект автоматизации перевода всаса дутьевых вентиляторов в положение «снаружи корпуса» при автоматическом включении противопожарных систем в машзале либо при нажатии кнопки «пожар» на энергоблоках №№1-6</t>
  </si>
  <si>
    <t>Перевод сбросов сточных вод с баков-нейтрализаторов ХВО-1 на фильтруемую секцию комплекса шламонакопителей</t>
  </si>
  <si>
    <t>Модернизация ПТК "Космотроника -Венец" АСУ ТП энергоблока ст. №2 филиала "Сургутская ГРЭС-2 " "Э. ОН Россия"</t>
  </si>
  <si>
    <t>Техническое перевооружение помещения аккумуляторных батарей с заменой аккумуляторов на энергоблоке ст. №3</t>
  </si>
  <si>
    <t>Техническое перевооружение статора генератора типа ТВВ-800-2ЕУЗ, зав. №17555 с полной заменой обмотки, активного железа и ребер статора</t>
  </si>
  <si>
    <t>Разработка проекта системы отвода дренажных вод от подтопленных водовыпусков №7,8 дренажа земляной плотины Сургутской ГРЭС-2</t>
  </si>
  <si>
    <t>Внедрение регистраторов переходных процессов. Оплата по условиям договора.</t>
  </si>
  <si>
    <t>Услуги по монтажу аппаратного комплекса для проекта по расширению Системы объединённых коммуникаций (Skype for Business)</t>
  </si>
  <si>
    <t>Оборудование не требующее монтажа в части СХ</t>
  </si>
  <si>
    <t>Модернизация и реконструкция системы охранной сигнализации с установкой второго рубежа СОС по периметру объекта (основная промплощадка)</t>
  </si>
  <si>
    <t>Проектирование, модернизация и реконструкция ИТСЗ на ГТС.(ПИР, СМР)</t>
  </si>
  <si>
    <t xml:space="preserve"> Модернизация и реконструкция локальной системы оповещения.</t>
  </si>
  <si>
    <t>Модернизация и реконструкция системы сбора и обработки информации. (ПИР, СМР и ПНР)</t>
  </si>
  <si>
    <t>Модернизация системы электропитания зала серверов</t>
  </si>
  <si>
    <t>Создание системы электропитания узла связи</t>
  </si>
  <si>
    <t>Замена лифтов отработавших нормативный срок эксплуатации (неплановая работа)</t>
  </si>
  <si>
    <t>Установка кондиционеров в инженерно-бытовых помещениях</t>
  </si>
  <si>
    <t>Реконструкция трансформатора ОВТ01 с заменой вводов 220 кВ на вводы с RIP-изоляцией</t>
  </si>
  <si>
    <t>Предпроектное обследование и разработка документации по механизации ремонтных работ  на вентиляторах, расположенных на кровле турбинного отделения эн. бл. №7,8</t>
  </si>
  <si>
    <t>Создание системы громкоговорящей командно – поисковой связи блока № 2</t>
  </si>
  <si>
    <t>Модернизация ИТСО</t>
  </si>
  <si>
    <t>Оборудование, не требующее монтажа в части ИТ (3)</t>
  </si>
  <si>
    <t>Реконструкция микроблоков КПП-III ступени котла БКЗ-320-140ГМ-7 ст.№7</t>
  </si>
  <si>
    <t>Реконструкция ОРУ-110кВ с заменой опорно-стержневых изоляторов разъединителей 110кВ</t>
  </si>
  <si>
    <t>Замена РПК блоков 1,6</t>
  </si>
  <si>
    <t>Реконструкция подогревателей озерной воды ПОВ 1,2</t>
  </si>
  <si>
    <t>Разработка проекта "Модернизация бака промывочной воды, комплекс очистные сооружения"</t>
  </si>
  <si>
    <t>Реконструкция оборудования насосных станций: промстоков у постоянного торца главного корпуса,</t>
  </si>
  <si>
    <t>"Модернизация цилиндра и ротора высокого давления турбоагрегата ст. №3, с заменой рабочих лопаток 1 ступени</t>
  </si>
  <si>
    <t>Реконструкция тепловой изоляции основного и вспомогательного оборудовании эн.бл.ст. №№ 1-6</t>
  </si>
  <si>
    <t>Замена газоохладителей на турбогенераторе ТГВ-200 ст.№3</t>
  </si>
  <si>
    <t>Реконструкция систем РЗиА на Шатурской ГРЭС (ВЛ Шатура-Ногинск) для обеспечения включения «ПС 500кВ Ногинск»</t>
  </si>
  <si>
    <t>Модернизация САР ТА энергоблока №5</t>
  </si>
  <si>
    <t>Реконструкция внутренней системы отопления главного корпуса</t>
  </si>
  <si>
    <t>Разработка проекта на врезку дренажей в 
нижних точках газопроводов котлов №№ 1-7</t>
  </si>
  <si>
    <t>Техническое перевооружение поста контроля водорода турбогенератора энергоблока ст.№2</t>
  </si>
  <si>
    <t>Оснащение ГРП стационарным сигнализатором горючих паров и газов</t>
  </si>
  <si>
    <t>Реконструкция системы ГЗУ в приемке смывных насосов и зданий скрубберной</t>
  </si>
  <si>
    <t>Реконструкция участка трубопровода Магистрали №1А от ТК-81 до ТК-30</t>
  </si>
  <si>
    <t>Подача озерной воды с блоков №3,4,5 на всас насосов озерной воды для нужд ХЦ</t>
  </si>
  <si>
    <t>Модернизация  релейной защиты и автоматики вл 110 кВ Рошаль-Восточная с отпайкой</t>
  </si>
  <si>
    <t>Реконструкция теплосети. Участок магистрали от ТК-395 до ул. Советская д.40</t>
  </si>
  <si>
    <t>Разработка проекта "Установка узлов учета озерной воды на вспомогательные нужды</t>
  </si>
  <si>
    <t>Разработка проектной документации на техническое перевооружение паропровода ГПП с проведением экспертизы промышленной безопасности</t>
  </si>
  <si>
    <t>Реконструкция газоанализаторов для замера содержания кислорода в уходящих газах, для участия в автоматике корректора кислорода котла энергоблока №5"</t>
  </si>
  <si>
    <t>Оценка технического состояния оборудования, выполнение анализа и расчетов для разработки проекта технического перевооружения котлов типа ТП-108 ст.№№1, 2, 3 филиала "Шатурская ГРЭС" с целью замены существующего резервного топлива с угля на мазут</t>
  </si>
  <si>
    <t xml:space="preserve"> Услуги по внедрению и модернизации ПО</t>
  </si>
  <si>
    <t>СОТИАССО. Модернизация на 2016 г</t>
  </si>
  <si>
    <t>Строительство дороги к складу огнеупоров</t>
  </si>
  <si>
    <t>Оснащение сигнализацией аварийного отключения силовых автоматов ЩПТ-1,2,3, с выводом на ЦЩУ с разработкой проекта</t>
  </si>
  <si>
    <t>Автоматизация багерной насосной</t>
  </si>
  <si>
    <t>Реконструкции сборных шин ОРУ-220кВ с заменой фарфоровых опорно-стержневых изоляторов типа ИОС-110-600 на полимерные опорно-стержневые изоляторы</t>
  </si>
  <si>
    <t>Реконструкция трубопровода замасленных вод на филиале "Шатурская ГРЭС"</t>
  </si>
  <si>
    <t>Разработка проекта по реконструкции масляного выключателя 110 кВ с заменой его на элегазовый</t>
  </si>
  <si>
    <t>Разработка проекта «Модернизация релейной защиты и автоматики ВЛ  110кВ"</t>
  </si>
  <si>
    <t>Проектирование, модернизация и реконструкция инженерно-технических средств охраны под ключ (ПИР, СМР, оборудование, материалы и ПИР).</t>
  </si>
  <si>
    <t>Модернизация сетевого оборудования (инфраструктуры) на складах Шатурской ГРЭС</t>
  </si>
  <si>
    <t>Приобретение оборудования для штрихкодирования</t>
  </si>
  <si>
    <t>Реконструкция ПОС склада ПГУ (интеграция системы)</t>
  </si>
  <si>
    <t>Реконструкция лестниц и площадок обслуживания оборудования энергоблока ПГУ-400</t>
  </si>
  <si>
    <t>Модернизация РУсн-0,4 кВ НОВ-1 с заменой оборудования секций и выключателей типа АВМ-10СВ УЗ</t>
  </si>
  <si>
    <t>Оснащение системой эвакуационного освещения производственных зданий</t>
  </si>
  <si>
    <t>Установка отсечной запорной арматуры, на модернизированных узлах управления пожаротушения зданий и сооружений топливоподачи</t>
  </si>
  <si>
    <t>Оснащение сигнализацией повышения уровня в баках кислоты и щелочи склада химреагентов</t>
  </si>
  <si>
    <t>Модернизация сети освещения зданий и территорий ЭЦ, ХЦ, ТТЦ</t>
  </si>
  <si>
    <t>Реконструкция антикоррозийного и огнезащитного покрытия металлоконсрукций каркаса главного корпуса</t>
  </si>
  <si>
    <t>Реконструкция  металлоконструкций  сооружений с нанесением антикоррозионной защиты     (ОРУ-220 кВ, ЛНПТ, БП-2, СХР)</t>
  </si>
  <si>
    <t>Реконструкция площадки отстоя и замены воздушных фильтров бульдозеров</t>
  </si>
  <si>
    <t>Нанесение огнезащитного покрытия кабельных трасс (контрольный)</t>
  </si>
  <si>
    <t>Реконструкция системы отопления топливоподачи</t>
  </si>
  <si>
    <t>Модернизация системы управления верхнего уровня  ОМ-650 C заменой на SPPA-Т3000 ПТК энергоблока №1</t>
  </si>
  <si>
    <t>Модернизация системы очистки КА-1 с заменой обдувочных аппаратов КШ с RK-SB на RK-SL (16шт)</t>
  </si>
  <si>
    <t>Модернизация проточной части питательного насоса с заменой ротора</t>
  </si>
  <si>
    <t>Модернизация котла П-67 с заменой пакетов конвективного вторичного пароперегревателя  ст. №1.</t>
  </si>
  <si>
    <t>Реконструкция кровли дымососного отделения  здания главного корпуса</t>
  </si>
  <si>
    <t>Модернизация системы водяной очистки экранов топки КА-1 с заменой трубопроводов подачи воды к аппаратам ОВМ,ОВГ</t>
  </si>
  <si>
    <t>Модернизация отопления  с заменой отопительных агрегатов  (ГК;БНС; ДК; БП-1;2; УП-1  21шт.)</t>
  </si>
  <si>
    <t>Модернизация приборного парка энергоблоков №1,2 с заменой датчиков Метран   (90шт бл.1)</t>
  </si>
  <si>
    <t>Обновление лифтового хозяйства (замена лифтов_2 шт.,  ИЛК-А,Б)</t>
  </si>
  <si>
    <t>Реконструкция весового комплекса МАСОN-21 (разработка проекта)</t>
  </si>
  <si>
    <t>Монтаж  устройства для приема сбрасываемого пара в  конденсаторы турбоагрегатов ст. №1,2 из расширителей.</t>
  </si>
  <si>
    <t>Реконструкция илопровода К14н КОС иловые поля №1,2</t>
  </si>
  <si>
    <t>Модернизация точности измерения температуры уходящих газов за ТВП на энергоблоках №1;2</t>
  </si>
  <si>
    <t>Реконструкция тепловых сетей (г.Шарыпово, с. Холмогорское, п. Дубинино)</t>
  </si>
  <si>
    <t>Реконструкция фидера ВЛ-10кв Ф-25-18 с заменой деревянных опор на ж/б опоры и трубчатых разрядников  РтФ-10У1 на ограничители перенапряжения ОПН-10</t>
  </si>
  <si>
    <t>Обеспечение участия энергоблока №1  на рынке системных услуг (РСУ) в части нормированного первичного регулирования частоты и мощности (НПРЧ)</t>
  </si>
  <si>
    <t>Модернизация пневмозолоудаления энергоблоков №1,2</t>
  </si>
  <si>
    <t>Модернизация КН с заменой ротора на бл.1,2</t>
  </si>
  <si>
    <t>Вывод автоматического рабочего места оператора компрессорной и нагнетательной станции на щит управления ПОК-1</t>
  </si>
  <si>
    <t>Внедрение воздухоосушительной установки</t>
  </si>
  <si>
    <t>Установка сплит-систем в помещении СДТУ</t>
  </si>
  <si>
    <t>Реконструкция тепловых сетей с подключением квартала Энергостроитель</t>
  </si>
  <si>
    <t xml:space="preserve">Модернизация САР и АСУТП энергоблока №2 на приведение в соответствие требованиям СО-ЦДУ ЕЭС СТО </t>
  </si>
  <si>
    <t>Модернизация сети освещения энергоблоков №№1,2  (отм. 22-68 бл.2)</t>
  </si>
  <si>
    <t>Установка настенных сплит-систем в помещениях производственных зданий</t>
  </si>
  <si>
    <t>Перевод очищенных вод после УОЗС в общестанционное кольцо технической воды</t>
  </si>
  <si>
    <t>Модернизация приборного парка энергоблоков №1,2 с заменой датчиков Метран  (100шт бл.1,2)</t>
  </si>
  <si>
    <t>Модернизация комплектов приборов по контролю давления мазута на ПОК-1 и мазутонасосной</t>
  </si>
  <si>
    <t>Внедрение ремонтно-балансировочного комплекса, для уравновешивания роторов ТА,ТГ.</t>
  </si>
  <si>
    <t>Модернизация системы подачи воды к аппаратам водяной обдувки</t>
  </si>
  <si>
    <t>Работы по замене статора турбогенератора ТВВ-800-2ЕУЗ ст.№ ТГ-1 (зав.№ 17549)</t>
  </si>
  <si>
    <t>Выполнение работ по модернизации и реконструкции ИТСО филиала</t>
  </si>
  <si>
    <t>ОНТМ для СХ</t>
  </si>
  <si>
    <t>Замена ворот на складе № 3</t>
  </si>
  <si>
    <t>Стеллажи для центрального склада</t>
  </si>
  <si>
    <t>Проектно-изыскательские работы по модернизации освещения на центральном складе</t>
  </si>
  <si>
    <t>Мебель</t>
  </si>
  <si>
    <t>Модернизация шлюза-регулятора на отводящем канале циркуляционной воды</t>
  </si>
  <si>
    <t>Сведения об использовании инвестиционных средств за отчетный год (тыс. руб.)*</t>
  </si>
  <si>
    <t>Приобретение оборудования для капитального ремонта</t>
  </si>
  <si>
    <t xml:space="preserve">Инвестиционная программа ПАО "Юнипро" на 2014-2016гг.*
*Финансирование с НДС
</t>
  </si>
  <si>
    <t>Амортизация,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</si>
</sst>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64">
    <xf numFmtId="0" fontId="0" fillId="0" borderId="0" xfId="0"/>
    <xf numFmtId="0" fontId="5" fillId="0" borderId="0" xfId="2"/>
    <xf numFmtId="0" fontId="5" fillId="0" borderId="0" xfId="2" applyFill="1"/>
    <xf numFmtId="0" fontId="7" fillId="0" borderId="0" xfId="2" applyFont="1"/>
    <xf numFmtId="0" fontId="8" fillId="0" borderId="0" xfId="2" applyFont="1"/>
    <xf numFmtId="0" fontId="5" fillId="0" borderId="0" xfId="2" applyFill="1" applyAlignment="1">
      <alignment horizontal="left"/>
    </xf>
    <xf numFmtId="3" fontId="5" fillId="0" borderId="0" xfId="2" applyNumberFormat="1"/>
    <xf numFmtId="0" fontId="7" fillId="0" borderId="0" xfId="2" applyFont="1" applyAlignment="1">
      <alignment vertical="center"/>
    </xf>
    <xf numFmtId="0" fontId="8" fillId="0" borderId="5" xfId="2" applyFont="1" applyBorder="1" applyAlignment="1">
      <alignment horizontal="center"/>
    </xf>
    <xf numFmtId="0" fontId="7" fillId="2" borderId="4" xfId="2" applyFont="1" applyFill="1" applyBorder="1"/>
    <xf numFmtId="0" fontId="10" fillId="0" borderId="0" xfId="2" applyFont="1"/>
    <xf numFmtId="0" fontId="10" fillId="0" borderId="0" xfId="2" applyFont="1" applyAlignment="1">
      <alignment horizontal="right"/>
    </xf>
    <xf numFmtId="0" fontId="8" fillId="0" borderId="4" xfId="2" applyFont="1" applyBorder="1" applyAlignment="1">
      <alignment horizontal="center"/>
    </xf>
    <xf numFmtId="0" fontId="11" fillId="0" borderId="0" xfId="2" applyFont="1" applyAlignment="1"/>
    <xf numFmtId="0" fontId="5" fillId="0" borderId="0" xfId="2" applyAlignment="1">
      <alignment horizontal="right" vertical="center" wrapText="1"/>
    </xf>
    <xf numFmtId="0" fontId="8" fillId="0" borderId="7" xfId="2" applyFont="1" applyBorder="1" applyAlignment="1">
      <alignment horizontal="right" wrapText="1"/>
    </xf>
    <xf numFmtId="0" fontId="4" fillId="0" borderId="0" xfId="2" applyFont="1"/>
    <xf numFmtId="3" fontId="4" fillId="0" borderId="0" xfId="2" applyNumberFormat="1" applyFont="1" applyAlignment="1">
      <alignment wrapText="1"/>
    </xf>
    <xf numFmtId="0" fontId="4" fillId="0" borderId="0" xfId="2" applyFont="1" applyAlignment="1">
      <alignment horizontal="right" vertical="center" wrapText="1"/>
    </xf>
    <xf numFmtId="3" fontId="4" fillId="0" borderId="0" xfId="2" applyNumberFormat="1" applyFont="1"/>
    <xf numFmtId="0" fontId="13" fillId="0" borderId="8" xfId="1" applyFont="1" applyFill="1" applyBorder="1" applyAlignment="1" applyProtection="1">
      <alignment horizontal="center" vertical="center" wrapText="1"/>
    </xf>
    <xf numFmtId="3" fontId="12" fillId="0" borderId="8" xfId="1" applyNumberFormat="1" applyFont="1" applyFill="1" applyBorder="1" applyAlignment="1" applyProtection="1">
      <alignment horizontal="center" vertical="center" wrapText="1"/>
    </xf>
    <xf numFmtId="3" fontId="12" fillId="0" borderId="11" xfId="1" applyNumberFormat="1" applyFont="1" applyFill="1" applyBorder="1" applyAlignment="1" applyProtection="1">
      <alignment horizontal="center" vertical="center" wrapText="1"/>
    </xf>
    <xf numFmtId="0" fontId="4" fillId="2" borderId="5" xfId="2" applyFont="1" applyFill="1" applyBorder="1"/>
    <xf numFmtId="0" fontId="13" fillId="3" borderId="5" xfId="0" applyFont="1" applyFill="1" applyBorder="1" applyAlignment="1" applyProtection="1">
      <alignment horizontal="left" vertical="center" wrapText="1"/>
    </xf>
    <xf numFmtId="3" fontId="4" fillId="3" borderId="5" xfId="2" applyNumberFormat="1" applyFont="1" applyFill="1" applyBorder="1" applyAlignment="1"/>
    <xf numFmtId="3" fontId="4" fillId="3" borderId="7" xfId="2" applyNumberFormat="1" applyFont="1" applyFill="1" applyBorder="1" applyAlignment="1">
      <alignment horizontal="right" wrapText="1"/>
    </xf>
    <xf numFmtId="3" fontId="4" fillId="0" borderId="0" xfId="2" applyNumberFormat="1" applyFont="1" applyBorder="1"/>
    <xf numFmtId="0" fontId="4" fillId="0" borderId="0" xfId="2" applyFont="1" applyBorder="1" applyAlignment="1">
      <alignment horizontal="right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49" fontId="16" fillId="0" borderId="5" xfId="0" applyNumberFormat="1" applyFont="1" applyFill="1" applyBorder="1" applyAlignment="1" applyProtection="1">
      <alignment horizontal="left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vertical="center" wrapText="1"/>
    </xf>
    <xf numFmtId="0" fontId="12" fillId="0" borderId="7" xfId="1" applyFont="1" applyFill="1" applyBorder="1" applyAlignment="1" applyProtection="1">
      <alignment vertical="center" wrapText="1"/>
    </xf>
    <xf numFmtId="4" fontId="5" fillId="0" borderId="0" xfId="2" applyNumberFormat="1"/>
    <xf numFmtId="0" fontId="10" fillId="0" borderId="0" xfId="2" applyFont="1" applyBorder="1" applyAlignment="1">
      <alignment horizontal="right"/>
    </xf>
    <xf numFmtId="49" fontId="17" fillId="0" borderId="9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left" vertical="center" wrapText="1"/>
    </xf>
    <xf numFmtId="0" fontId="4" fillId="0" borderId="7" xfId="2" applyFont="1" applyFill="1" applyBorder="1" applyAlignment="1">
      <alignment horizontal="right" wrapText="1"/>
    </xf>
    <xf numFmtId="0" fontId="3" fillId="0" borderId="13" xfId="2" applyFont="1" applyFill="1" applyBorder="1" applyAlignment="1">
      <alignment horizontal="right" wrapText="1"/>
    </xf>
    <xf numFmtId="3" fontId="18" fillId="0" borderId="5" xfId="0" applyNumberFormat="1" applyFont="1" applyFill="1" applyBorder="1"/>
    <xf numFmtId="3" fontId="0" fillId="0" borderId="5" xfId="0" applyNumberFormat="1" applyFill="1" applyBorder="1"/>
    <xf numFmtId="3" fontId="0" fillId="0" borderId="9" xfId="0" applyNumberFormat="1" applyFill="1" applyBorder="1"/>
    <xf numFmtId="0" fontId="2" fillId="0" borderId="0" xfId="2" applyFont="1"/>
    <xf numFmtId="0" fontId="1" fillId="0" borderId="7" xfId="2" applyFont="1" applyFill="1" applyBorder="1" applyAlignment="1">
      <alignment horizontal="right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49" fontId="14" fillId="0" borderId="10" xfId="0" applyNumberFormat="1" applyFont="1" applyFill="1" applyBorder="1" applyAlignment="1" applyProtection="1">
      <alignment horizontal="center" vertical="top" wrapText="1"/>
    </xf>
    <xf numFmtId="49" fontId="14" fillId="0" borderId="6" xfId="0" applyNumberFormat="1" applyFont="1" applyFill="1" applyBorder="1" applyAlignment="1" applyProtection="1">
      <alignment horizontal="center" vertical="top" wrapText="1"/>
    </xf>
    <xf numFmtId="49" fontId="14" fillId="0" borderId="12" xfId="0" applyNumberFormat="1" applyFont="1" applyFill="1" applyBorder="1" applyAlignment="1" applyProtection="1">
      <alignment horizontal="center" vertical="top" wrapText="1"/>
    </xf>
    <xf numFmtId="49" fontId="14" fillId="0" borderId="16" xfId="0" applyNumberFormat="1" applyFont="1" applyFill="1" applyBorder="1" applyAlignment="1" applyProtection="1">
      <alignment horizontal="left" vertical="top" wrapText="1"/>
    </xf>
    <xf numFmtId="49" fontId="14" fillId="0" borderId="17" xfId="0" applyNumberFormat="1" applyFont="1" applyFill="1" applyBorder="1" applyAlignment="1" applyProtection="1">
      <alignment horizontal="left" vertical="top" wrapText="1"/>
    </xf>
    <xf numFmtId="49" fontId="14" fillId="0" borderId="18" xfId="0" applyNumberFormat="1" applyFont="1" applyFill="1" applyBorder="1" applyAlignment="1" applyProtection="1">
      <alignment horizontal="left" vertical="top" wrapText="1"/>
    </xf>
    <xf numFmtId="49" fontId="19" fillId="0" borderId="8" xfId="0" applyNumberFormat="1" applyFont="1" applyFill="1" applyBorder="1" applyAlignment="1" applyProtection="1">
      <alignment horizontal="center" vertical="center" wrapText="1"/>
    </xf>
    <xf numFmtId="49" fontId="19" fillId="0" borderId="5" xfId="0" applyNumberFormat="1" applyFont="1" applyFill="1" applyBorder="1" applyAlignment="1" applyProtection="1">
      <alignment horizontal="center" vertical="center" wrapText="1"/>
    </xf>
    <xf numFmtId="49" fontId="17" fillId="0" borderId="5" xfId="0" applyNumberFormat="1" applyFont="1" applyFill="1" applyBorder="1" applyAlignment="1" applyProtection="1">
      <alignment horizontal="left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0" fillId="0" borderId="10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center" vertical="top" wrapText="1"/>
    </xf>
    <xf numFmtId="0" fontId="10" fillId="0" borderId="12" xfId="2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1;&#1055;&#1050;/03.Investments%20(CAPEX)/09.%20&#1042;&#1085;&#1077;&#1096;&#1085;&#1103;&#1103;%20&#1086;&#1090;&#1095;&#1105;&#1090;&#1085;&#1086;&#1089;&#1090;&#1100;/&#1052;&#1080;&#1085;&#1101;&#1085;&#1077;&#1088;&#1075;&#1086;/0.%20&#1050;&#1054;&#1053;&#1058;&#1056;&#1054;&#1051;&#1051;&#1048;&#1053;&#1043;/1.%202016%20&#1075;&#1086;&#1076;/2016/&#1054;&#1090;&#1087;&#1088;&#1072;&#1074;&#1083;&#1077;&#1085;&#1086;/&#1054;&#1090;&#1087;&#1088;&#1072;&#1074;&#1083;&#1077;&#1085;&#1086;/&#1060;6.1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</sheetNames>
    <sheetDataSet>
      <sheetData sheetId="0">
        <row r="455">
          <cell r="H455">
            <v>5499.9193976473271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8"/>
  <sheetViews>
    <sheetView tabSelected="1" zoomScale="70" zoomScaleNormal="70" workbookViewId="0">
      <selection activeCell="H9" sqref="H9"/>
    </sheetView>
  </sheetViews>
  <sheetFormatPr defaultColWidth="8.85546875" defaultRowHeight="15" x14ac:dyDescent="0.25"/>
  <cols>
    <col min="1" max="1" width="22.7109375" style="1" customWidth="1"/>
    <col min="2" max="2" width="14.140625" style="1" customWidth="1"/>
    <col min="3" max="3" width="39.85546875" style="1" customWidth="1"/>
    <col min="4" max="4" width="14.140625" style="1" customWidth="1"/>
    <col min="5" max="5" width="39.5703125" style="1" customWidth="1"/>
    <col min="6" max="6" width="73" style="10" customWidth="1"/>
    <col min="7" max="7" width="28.85546875" style="6" customWidth="1"/>
    <col min="8" max="8" width="26.5703125" style="14" customWidth="1"/>
    <col min="9" max="9" width="21.28515625" style="1" customWidth="1"/>
    <col min="10" max="10" width="11.5703125" style="1" bestFit="1" customWidth="1"/>
    <col min="11" max="16384" width="8.85546875" style="1"/>
  </cols>
  <sheetData>
    <row r="1" spans="1:9" ht="60" x14ac:dyDescent="0.25">
      <c r="A1" s="16"/>
      <c r="B1" s="16"/>
      <c r="C1" s="16"/>
      <c r="D1" s="16"/>
      <c r="E1" s="16"/>
      <c r="H1" s="17" t="s">
        <v>30</v>
      </c>
    </row>
    <row r="2" spans="1:9" x14ac:dyDescent="0.25">
      <c r="A2" s="16"/>
      <c r="B2" s="13" t="s">
        <v>31</v>
      </c>
      <c r="C2" s="16"/>
      <c r="D2" s="16"/>
      <c r="E2" s="16"/>
      <c r="G2" s="19"/>
      <c r="H2" s="18"/>
    </row>
    <row r="3" spans="1:9" ht="15.75" thickBot="1" x14ac:dyDescent="0.3">
      <c r="A3" s="16"/>
      <c r="B3" s="16"/>
      <c r="C3" s="16"/>
      <c r="D3" s="16"/>
      <c r="E3" s="16"/>
      <c r="G3" s="19"/>
      <c r="H3" s="18"/>
    </row>
    <row r="4" spans="1:9" s="7" customFormat="1" ht="44.25" customHeight="1" x14ac:dyDescent="0.2">
      <c r="A4" s="47" t="s">
        <v>56</v>
      </c>
      <c r="B4" s="48"/>
      <c r="C4" s="48"/>
      <c r="D4" s="48"/>
      <c r="E4" s="48"/>
      <c r="F4" s="48"/>
      <c r="G4" s="48"/>
      <c r="H4" s="49"/>
    </row>
    <row r="5" spans="1:9" s="3" customFormat="1" ht="37.9" customHeight="1" x14ac:dyDescent="0.2">
      <c r="A5" s="46" t="s">
        <v>20</v>
      </c>
      <c r="B5" s="45" t="s">
        <v>21</v>
      </c>
      <c r="C5" s="45" t="s">
        <v>22</v>
      </c>
      <c r="D5" s="45" t="s">
        <v>23</v>
      </c>
      <c r="E5" s="59" t="s">
        <v>25</v>
      </c>
      <c r="F5" s="60"/>
      <c r="G5" s="32"/>
      <c r="H5" s="33"/>
    </row>
    <row r="6" spans="1:9" s="3" customFormat="1" ht="68.45" customHeight="1" x14ac:dyDescent="0.2">
      <c r="A6" s="46"/>
      <c r="B6" s="45"/>
      <c r="C6" s="45"/>
      <c r="D6" s="45"/>
      <c r="E6" s="29" t="s">
        <v>55</v>
      </c>
      <c r="F6" s="20" t="s">
        <v>24</v>
      </c>
      <c r="G6" s="21" t="s">
        <v>276</v>
      </c>
      <c r="H6" s="22" t="s">
        <v>26</v>
      </c>
    </row>
    <row r="7" spans="1:9" s="4" customFormat="1" ht="10.15" customHeight="1" x14ac:dyDescent="0.2">
      <c r="A7" s="12">
        <v>1</v>
      </c>
      <c r="B7" s="8">
        <v>2</v>
      </c>
      <c r="C7" s="8">
        <v>3</v>
      </c>
      <c r="D7" s="8">
        <v>4</v>
      </c>
      <c r="E7" s="8"/>
      <c r="F7" s="8">
        <v>5</v>
      </c>
      <c r="G7" s="8">
        <v>6</v>
      </c>
      <c r="H7" s="15">
        <v>7</v>
      </c>
    </row>
    <row r="8" spans="1:9" s="2" customFormat="1" ht="16.899999999999999" customHeight="1" x14ac:dyDescent="0.25">
      <c r="A8" s="9"/>
      <c r="B8" s="23"/>
      <c r="C8" s="24"/>
      <c r="D8" s="24"/>
      <c r="E8" s="24"/>
      <c r="F8" s="24"/>
      <c r="G8" s="25"/>
      <c r="H8" s="26"/>
    </row>
    <row r="9" spans="1:9" ht="18.600000000000001" customHeight="1" x14ac:dyDescent="0.25">
      <c r="A9" s="53" t="s">
        <v>278</v>
      </c>
      <c r="B9" s="50" t="s">
        <v>29</v>
      </c>
      <c r="C9" s="61" t="s">
        <v>28</v>
      </c>
      <c r="D9" s="61" t="s">
        <v>27</v>
      </c>
      <c r="E9" s="56" t="s">
        <v>32</v>
      </c>
      <c r="F9" s="56"/>
      <c r="G9" s="40">
        <f>G10+G282+G281</f>
        <v>12133031.200529084</v>
      </c>
      <c r="H9" s="44" t="s">
        <v>279</v>
      </c>
      <c r="I9" s="34"/>
    </row>
    <row r="10" spans="1:9" ht="18.600000000000001" customHeight="1" x14ac:dyDescent="0.25">
      <c r="A10" s="54"/>
      <c r="B10" s="51"/>
      <c r="C10" s="62"/>
      <c r="D10" s="62"/>
      <c r="E10" s="57" t="s">
        <v>0</v>
      </c>
      <c r="F10" s="57"/>
      <c r="G10" s="40">
        <f>G11+G43+G48+G65+G66</f>
        <v>3972503.600971756</v>
      </c>
      <c r="H10" s="38"/>
      <c r="I10" s="34"/>
    </row>
    <row r="11" spans="1:9" ht="15.75" x14ac:dyDescent="0.25">
      <c r="A11" s="54"/>
      <c r="B11" s="51"/>
      <c r="C11" s="62"/>
      <c r="D11" s="62"/>
      <c r="E11" s="58" t="s">
        <v>33</v>
      </c>
      <c r="F11" s="58"/>
      <c r="G11" s="40">
        <f>G12+G21</f>
        <v>998641.37053300021</v>
      </c>
      <c r="H11" s="38"/>
    </row>
    <row r="12" spans="1:9" ht="51.6" customHeight="1" x14ac:dyDescent="0.25">
      <c r="A12" s="54"/>
      <c r="B12" s="51"/>
      <c r="C12" s="62"/>
      <c r="D12" s="62"/>
      <c r="E12" s="37" t="s">
        <v>57</v>
      </c>
      <c r="F12" s="37"/>
      <c r="G12" s="40">
        <f>SUM(G13:G20)</f>
        <v>72363.590083000003</v>
      </c>
      <c r="H12" s="38"/>
    </row>
    <row r="13" spans="1:9" ht="15.75" x14ac:dyDescent="0.25">
      <c r="A13" s="54"/>
      <c r="B13" s="51"/>
      <c r="C13" s="62"/>
      <c r="D13" s="62"/>
      <c r="E13" s="37"/>
      <c r="F13" s="37" t="s">
        <v>81</v>
      </c>
      <c r="G13" s="41">
        <v>32938.8838244</v>
      </c>
      <c r="H13" s="38"/>
    </row>
    <row r="14" spans="1:9" ht="31.5" x14ac:dyDescent="0.25">
      <c r="A14" s="54"/>
      <c r="B14" s="51"/>
      <c r="C14" s="62"/>
      <c r="D14" s="62"/>
      <c r="E14" s="37"/>
      <c r="F14" s="37" t="s">
        <v>82</v>
      </c>
      <c r="G14" s="41">
        <v>6543.4242752000009</v>
      </c>
      <c r="H14" s="38"/>
    </row>
    <row r="15" spans="1:9" ht="31.5" x14ac:dyDescent="0.25">
      <c r="A15" s="54"/>
      <c r="B15" s="51"/>
      <c r="C15" s="62"/>
      <c r="D15" s="62"/>
      <c r="E15" s="37"/>
      <c r="F15" s="37" t="s">
        <v>83</v>
      </c>
      <c r="G15" s="41">
        <v>2498.36418</v>
      </c>
      <c r="H15" s="38"/>
    </row>
    <row r="16" spans="1:9" ht="15.75" x14ac:dyDescent="0.25">
      <c r="A16" s="54"/>
      <c r="B16" s="51"/>
      <c r="C16" s="62"/>
      <c r="D16" s="62"/>
      <c r="E16" s="37"/>
      <c r="F16" s="37" t="s">
        <v>84</v>
      </c>
      <c r="G16" s="41">
        <v>2199.35</v>
      </c>
      <c r="H16" s="38"/>
    </row>
    <row r="17" spans="1:8" ht="15.75" x14ac:dyDescent="0.25">
      <c r="A17" s="54"/>
      <c r="B17" s="51"/>
      <c r="C17" s="62"/>
      <c r="D17" s="62"/>
      <c r="E17" s="37"/>
      <c r="F17" s="37" t="s">
        <v>85</v>
      </c>
      <c r="G17" s="41">
        <v>1536.8</v>
      </c>
      <c r="H17" s="38"/>
    </row>
    <row r="18" spans="1:8" ht="31.5" x14ac:dyDescent="0.25">
      <c r="A18" s="54"/>
      <c r="B18" s="51"/>
      <c r="C18" s="62"/>
      <c r="D18" s="62"/>
      <c r="E18" s="37"/>
      <c r="F18" s="37" t="s">
        <v>86</v>
      </c>
      <c r="G18" s="41">
        <v>588.99703540000007</v>
      </c>
      <c r="H18" s="38"/>
    </row>
    <row r="19" spans="1:8" ht="31.5" x14ac:dyDescent="0.25">
      <c r="A19" s="54"/>
      <c r="B19" s="51"/>
      <c r="C19" s="62"/>
      <c r="D19" s="62"/>
      <c r="E19" s="37"/>
      <c r="F19" s="37" t="s">
        <v>275</v>
      </c>
      <c r="G19" s="41">
        <v>3763.7707679999999</v>
      </c>
      <c r="H19" s="38"/>
    </row>
    <row r="20" spans="1:8" ht="31.5" x14ac:dyDescent="0.25">
      <c r="A20" s="54"/>
      <c r="B20" s="51"/>
      <c r="C20" s="62"/>
      <c r="D20" s="62"/>
      <c r="E20" s="37"/>
      <c r="F20" s="37" t="s">
        <v>87</v>
      </c>
      <c r="G20" s="41">
        <v>22294</v>
      </c>
      <c r="H20" s="38"/>
    </row>
    <row r="21" spans="1:8" ht="38.450000000000003" customHeight="1" x14ac:dyDescent="0.25">
      <c r="A21" s="54"/>
      <c r="B21" s="51"/>
      <c r="C21" s="62"/>
      <c r="D21" s="62"/>
      <c r="E21" s="37" t="s">
        <v>60</v>
      </c>
      <c r="F21" s="37"/>
      <c r="G21" s="40">
        <f>SUM(G22:G42)</f>
        <v>926277.78045000019</v>
      </c>
      <c r="H21" s="38"/>
    </row>
    <row r="22" spans="1:8" ht="15.75" x14ac:dyDescent="0.25">
      <c r="A22" s="54"/>
      <c r="B22" s="51"/>
      <c r="C22" s="62"/>
      <c r="D22" s="62"/>
      <c r="E22" s="37"/>
      <c r="F22" s="37" t="s">
        <v>63</v>
      </c>
      <c r="G22" s="41">
        <v>92658.837910000002</v>
      </c>
      <c r="H22" s="38"/>
    </row>
    <row r="23" spans="1:8" ht="15.75" x14ac:dyDescent="0.25">
      <c r="A23" s="54"/>
      <c r="B23" s="51"/>
      <c r="C23" s="62"/>
      <c r="D23" s="62"/>
      <c r="E23" s="37"/>
      <c r="F23" s="37" t="s">
        <v>34</v>
      </c>
      <c r="G23" s="41">
        <v>3957.3571300000003</v>
      </c>
      <c r="H23" s="38"/>
    </row>
    <row r="24" spans="1:8" ht="63" x14ac:dyDescent="0.25">
      <c r="A24" s="54"/>
      <c r="B24" s="51"/>
      <c r="C24" s="62"/>
      <c r="D24" s="62"/>
      <c r="E24" s="37"/>
      <c r="F24" s="37" t="s">
        <v>64</v>
      </c>
      <c r="G24" s="41">
        <v>85.726430000000008</v>
      </c>
      <c r="H24" s="38"/>
    </row>
    <row r="25" spans="1:8" ht="15.75" x14ac:dyDescent="0.25">
      <c r="A25" s="54"/>
      <c r="B25" s="51"/>
      <c r="C25" s="62"/>
      <c r="D25" s="62"/>
      <c r="E25" s="37"/>
      <c r="F25" s="37" t="s">
        <v>65</v>
      </c>
      <c r="G25" s="41">
        <v>6709.98477</v>
      </c>
      <c r="H25" s="38"/>
    </row>
    <row r="26" spans="1:8" ht="31.5" x14ac:dyDescent="0.25">
      <c r="A26" s="54"/>
      <c r="B26" s="51"/>
      <c r="C26" s="62"/>
      <c r="D26" s="62"/>
      <c r="E26" s="37"/>
      <c r="F26" s="37" t="s">
        <v>66</v>
      </c>
      <c r="G26" s="41">
        <v>4138.3054499999998</v>
      </c>
      <c r="H26" s="38"/>
    </row>
    <row r="27" spans="1:8" ht="15.75" x14ac:dyDescent="0.25">
      <c r="A27" s="54"/>
      <c r="B27" s="51"/>
      <c r="C27" s="62"/>
      <c r="D27" s="62"/>
      <c r="E27" s="37"/>
      <c r="F27" s="37" t="s">
        <v>67</v>
      </c>
      <c r="G27" s="41">
        <v>2852.5285100000001</v>
      </c>
      <c r="H27" s="38"/>
    </row>
    <row r="28" spans="1:8" ht="31.5" x14ac:dyDescent="0.25">
      <c r="A28" s="54"/>
      <c r="B28" s="51"/>
      <c r="C28" s="62"/>
      <c r="D28" s="62"/>
      <c r="E28" s="37"/>
      <c r="F28" s="37" t="s">
        <v>68</v>
      </c>
      <c r="G28" s="41">
        <v>3596.4191099999998</v>
      </c>
      <c r="H28" s="38"/>
    </row>
    <row r="29" spans="1:8" ht="15.75" x14ac:dyDescent="0.25">
      <c r="A29" s="54"/>
      <c r="B29" s="51"/>
      <c r="C29" s="62"/>
      <c r="D29" s="62"/>
      <c r="E29" s="37"/>
      <c r="F29" s="37" t="s">
        <v>69</v>
      </c>
      <c r="G29" s="41">
        <v>152.13968</v>
      </c>
      <c r="H29" s="38"/>
    </row>
    <row r="30" spans="1:8" ht="31.5" x14ac:dyDescent="0.25">
      <c r="A30" s="54"/>
      <c r="B30" s="51"/>
      <c r="C30" s="62"/>
      <c r="D30" s="62"/>
      <c r="E30" s="37"/>
      <c r="F30" s="37" t="s">
        <v>70</v>
      </c>
      <c r="G30" s="41">
        <v>22279.107929999998</v>
      </c>
      <c r="H30" s="38"/>
    </row>
    <row r="31" spans="1:8" ht="31.5" x14ac:dyDescent="0.25">
      <c r="A31" s="54"/>
      <c r="B31" s="51"/>
      <c r="C31" s="62"/>
      <c r="D31" s="62"/>
      <c r="E31" s="37"/>
      <c r="F31" s="37" t="s">
        <v>18</v>
      </c>
      <c r="G31" s="41">
        <v>430.09666000000004</v>
      </c>
      <c r="H31" s="38"/>
    </row>
    <row r="32" spans="1:8" ht="31.5" x14ac:dyDescent="0.25">
      <c r="A32" s="54"/>
      <c r="B32" s="51"/>
      <c r="C32" s="62"/>
      <c r="D32" s="62"/>
      <c r="E32" s="37"/>
      <c r="F32" s="37" t="s">
        <v>19</v>
      </c>
      <c r="G32" s="41">
        <v>8558.351639999999</v>
      </c>
      <c r="H32" s="38"/>
    </row>
    <row r="33" spans="1:8" ht="15.75" x14ac:dyDescent="0.25">
      <c r="A33" s="54"/>
      <c r="B33" s="51"/>
      <c r="C33" s="62"/>
      <c r="D33" s="62"/>
      <c r="E33" s="37"/>
      <c r="F33" s="37" t="s">
        <v>71</v>
      </c>
      <c r="G33" s="41">
        <v>210.45343</v>
      </c>
      <c r="H33" s="38"/>
    </row>
    <row r="34" spans="1:8" ht="31.5" x14ac:dyDescent="0.25">
      <c r="A34" s="54"/>
      <c r="B34" s="51"/>
      <c r="C34" s="62"/>
      <c r="D34" s="62"/>
      <c r="E34" s="37"/>
      <c r="F34" s="37" t="s">
        <v>72</v>
      </c>
      <c r="G34" s="41">
        <v>514.36570999999992</v>
      </c>
      <c r="H34" s="38"/>
    </row>
    <row r="35" spans="1:8" ht="15.75" x14ac:dyDescent="0.25">
      <c r="A35" s="54"/>
      <c r="B35" s="51"/>
      <c r="C35" s="62"/>
      <c r="D35" s="62"/>
      <c r="E35" s="37"/>
      <c r="F35" s="37" t="s">
        <v>73</v>
      </c>
      <c r="G35" s="41">
        <v>6218.6</v>
      </c>
      <c r="H35" s="38"/>
    </row>
    <row r="36" spans="1:8" ht="15.75" x14ac:dyDescent="0.25">
      <c r="A36" s="54"/>
      <c r="B36" s="51"/>
      <c r="C36" s="62"/>
      <c r="D36" s="62"/>
      <c r="E36" s="37"/>
      <c r="F36" s="37" t="s">
        <v>74</v>
      </c>
      <c r="G36" s="41">
        <v>1145.1012600000001</v>
      </c>
      <c r="H36" s="38"/>
    </row>
    <row r="37" spans="1:8" ht="15.75" x14ac:dyDescent="0.25">
      <c r="A37" s="54"/>
      <c r="B37" s="51"/>
      <c r="C37" s="62"/>
      <c r="D37" s="62"/>
      <c r="E37" s="37"/>
      <c r="F37" s="37" t="s">
        <v>75</v>
      </c>
      <c r="G37" s="41">
        <v>13875.20052</v>
      </c>
      <c r="H37" s="38"/>
    </row>
    <row r="38" spans="1:8" ht="31.5" x14ac:dyDescent="0.25">
      <c r="A38" s="54"/>
      <c r="B38" s="51"/>
      <c r="C38" s="62"/>
      <c r="D38" s="62"/>
      <c r="E38" s="37"/>
      <c r="F38" s="37" t="s">
        <v>76</v>
      </c>
      <c r="G38" s="41">
        <v>8087.7397599999995</v>
      </c>
      <c r="H38" s="38"/>
    </row>
    <row r="39" spans="1:8" ht="31.5" x14ac:dyDescent="0.25">
      <c r="A39" s="54"/>
      <c r="B39" s="51"/>
      <c r="C39" s="62"/>
      <c r="D39" s="62"/>
      <c r="E39" s="37"/>
      <c r="F39" s="37" t="s">
        <v>77</v>
      </c>
      <c r="G39" s="41">
        <v>7.9800000000000013</v>
      </c>
      <c r="H39" s="38"/>
    </row>
    <row r="40" spans="1:8" ht="47.25" x14ac:dyDescent="0.25">
      <c r="A40" s="54"/>
      <c r="B40" s="51"/>
      <c r="C40" s="62"/>
      <c r="D40" s="62"/>
      <c r="E40" s="37"/>
      <c r="F40" s="37" t="s">
        <v>78</v>
      </c>
      <c r="G40" s="41">
        <v>1923.97336</v>
      </c>
      <c r="H40" s="38"/>
    </row>
    <row r="41" spans="1:8" ht="47.25" x14ac:dyDescent="0.25">
      <c r="A41" s="54"/>
      <c r="B41" s="51"/>
      <c r="C41" s="62"/>
      <c r="D41" s="62"/>
      <c r="E41" s="37"/>
      <c r="F41" s="37" t="s">
        <v>79</v>
      </c>
      <c r="G41" s="41">
        <v>724.01850000000002</v>
      </c>
      <c r="H41" s="38"/>
    </row>
    <row r="42" spans="1:8" ht="15.75" x14ac:dyDescent="0.25">
      <c r="A42" s="54"/>
      <c r="B42" s="51"/>
      <c r="C42" s="62"/>
      <c r="D42" s="62"/>
      <c r="E42" s="37"/>
      <c r="F42" s="37" t="s">
        <v>80</v>
      </c>
      <c r="G42" s="41">
        <v>748151.4926900001</v>
      </c>
      <c r="H42" s="38"/>
    </row>
    <row r="43" spans="1:8" ht="15.75" x14ac:dyDescent="0.25">
      <c r="A43" s="54"/>
      <c r="B43" s="51"/>
      <c r="C43" s="62"/>
      <c r="D43" s="62"/>
      <c r="E43" s="58" t="s">
        <v>35</v>
      </c>
      <c r="F43" s="58"/>
      <c r="G43" s="40">
        <f>G44</f>
        <v>7563.818330000001</v>
      </c>
      <c r="H43" s="38"/>
    </row>
    <row r="44" spans="1:8" ht="44.45" customHeight="1" x14ac:dyDescent="0.25">
      <c r="A44" s="54"/>
      <c r="B44" s="51"/>
      <c r="C44" s="62"/>
      <c r="D44" s="62"/>
      <c r="E44" s="37" t="s">
        <v>88</v>
      </c>
      <c r="F44" s="37"/>
      <c r="G44" s="40">
        <f>SUM(G45:G47)</f>
        <v>7563.818330000001</v>
      </c>
      <c r="H44" s="38"/>
    </row>
    <row r="45" spans="1:8" ht="44.45" customHeight="1" x14ac:dyDescent="0.25">
      <c r="A45" s="54"/>
      <c r="B45" s="51"/>
      <c r="C45" s="62"/>
      <c r="D45" s="62"/>
      <c r="E45" s="37"/>
      <c r="F45" s="37" t="s">
        <v>89</v>
      </c>
      <c r="G45" s="41">
        <v>2864.3544099999999</v>
      </c>
      <c r="H45" s="38"/>
    </row>
    <row r="46" spans="1:8" ht="15.75" x14ac:dyDescent="0.25">
      <c r="A46" s="54"/>
      <c r="B46" s="51"/>
      <c r="C46" s="62"/>
      <c r="D46" s="62"/>
      <c r="E46" s="37"/>
      <c r="F46" s="37" t="s">
        <v>90</v>
      </c>
      <c r="G46" s="41">
        <v>4613.8443000000007</v>
      </c>
      <c r="H46" s="38"/>
    </row>
    <row r="47" spans="1:8" ht="47.25" x14ac:dyDescent="0.25">
      <c r="A47" s="54"/>
      <c r="B47" s="51"/>
      <c r="C47" s="62"/>
      <c r="D47" s="62"/>
      <c r="E47" s="37"/>
      <c r="F47" s="37" t="s">
        <v>91</v>
      </c>
      <c r="G47" s="41">
        <v>85.619619999999998</v>
      </c>
      <c r="H47" s="38"/>
    </row>
    <row r="48" spans="1:8" ht="15.75" x14ac:dyDescent="0.25">
      <c r="A48" s="54"/>
      <c r="B48" s="51"/>
      <c r="C48" s="62"/>
      <c r="D48" s="62"/>
      <c r="E48" s="58" t="s">
        <v>36</v>
      </c>
      <c r="F48" s="58"/>
      <c r="G48" s="40">
        <f>G49+G55+G62</f>
        <v>95022.791570000001</v>
      </c>
      <c r="H48" s="38"/>
    </row>
    <row r="49" spans="1:8" ht="15.75" x14ac:dyDescent="0.25">
      <c r="A49" s="54"/>
      <c r="B49" s="51"/>
      <c r="C49" s="62"/>
      <c r="D49" s="62"/>
      <c r="E49" s="37" t="s">
        <v>62</v>
      </c>
      <c r="F49" s="37"/>
      <c r="G49" s="40">
        <f>SUM(G50:G54)</f>
        <v>42124</v>
      </c>
      <c r="H49" s="38"/>
    </row>
    <row r="50" spans="1:8" ht="15.75" x14ac:dyDescent="0.25">
      <c r="A50" s="54"/>
      <c r="B50" s="51"/>
      <c r="C50" s="62"/>
      <c r="D50" s="62"/>
      <c r="E50" s="37"/>
      <c r="F50" s="37" t="s">
        <v>94</v>
      </c>
      <c r="G50" s="41">
        <v>15779</v>
      </c>
      <c r="H50" s="38"/>
    </row>
    <row r="51" spans="1:8" ht="15.75" x14ac:dyDescent="0.25">
      <c r="A51" s="54"/>
      <c r="B51" s="51"/>
      <c r="C51" s="62"/>
      <c r="D51" s="62"/>
      <c r="E51" s="37"/>
      <c r="F51" s="37" t="s">
        <v>95</v>
      </c>
      <c r="G51" s="41">
        <v>6348</v>
      </c>
      <c r="H51" s="38"/>
    </row>
    <row r="52" spans="1:8" ht="15.75" x14ac:dyDescent="0.25">
      <c r="A52" s="54"/>
      <c r="B52" s="51"/>
      <c r="C52" s="62"/>
      <c r="D52" s="62"/>
      <c r="E52" s="37"/>
      <c r="F52" s="37" t="s">
        <v>96</v>
      </c>
      <c r="G52" s="41">
        <v>7521</v>
      </c>
      <c r="H52" s="38"/>
    </row>
    <row r="53" spans="1:8" ht="15.75" x14ac:dyDescent="0.25">
      <c r="A53" s="54"/>
      <c r="B53" s="51"/>
      <c r="C53" s="62"/>
      <c r="D53" s="62"/>
      <c r="E53" s="37"/>
      <c r="F53" s="37" t="s">
        <v>97</v>
      </c>
      <c r="G53" s="41">
        <v>11896</v>
      </c>
      <c r="H53" s="38"/>
    </row>
    <row r="54" spans="1:8" ht="15.75" x14ac:dyDescent="0.25">
      <c r="A54" s="54"/>
      <c r="B54" s="51"/>
      <c r="C54" s="62"/>
      <c r="D54" s="62"/>
      <c r="E54" s="37"/>
      <c r="F54" s="37" t="s">
        <v>98</v>
      </c>
      <c r="G54" s="41">
        <v>580</v>
      </c>
      <c r="H54" s="38"/>
    </row>
    <row r="55" spans="1:8" ht="43.9" customHeight="1" x14ac:dyDescent="0.25">
      <c r="A55" s="54"/>
      <c r="B55" s="51"/>
      <c r="C55" s="62"/>
      <c r="D55" s="62"/>
      <c r="E55" s="37" t="s">
        <v>57</v>
      </c>
      <c r="F55" s="37"/>
      <c r="G55" s="40">
        <f>SUM(G56:G61)</f>
        <v>46483</v>
      </c>
      <c r="H55" s="38"/>
    </row>
    <row r="56" spans="1:8" ht="31.5" x14ac:dyDescent="0.25">
      <c r="A56" s="54"/>
      <c r="B56" s="51"/>
      <c r="C56" s="62"/>
      <c r="D56" s="62"/>
      <c r="E56" s="37"/>
      <c r="F56" s="37" t="s">
        <v>99</v>
      </c>
      <c r="G56" s="41">
        <v>7542</v>
      </c>
      <c r="H56" s="38"/>
    </row>
    <row r="57" spans="1:8" ht="15.75" x14ac:dyDescent="0.25">
      <c r="A57" s="54"/>
      <c r="B57" s="51"/>
      <c r="C57" s="62"/>
      <c r="D57" s="62"/>
      <c r="E57" s="37"/>
      <c r="F57" s="37" t="s">
        <v>100</v>
      </c>
      <c r="G57" s="41">
        <v>2398</v>
      </c>
      <c r="H57" s="38"/>
    </row>
    <row r="58" spans="1:8" ht="31.5" x14ac:dyDescent="0.25">
      <c r="A58" s="54"/>
      <c r="B58" s="51"/>
      <c r="C58" s="62"/>
      <c r="D58" s="62"/>
      <c r="E58" s="37"/>
      <c r="F58" s="37" t="s">
        <v>101</v>
      </c>
      <c r="G58" s="41">
        <v>776</v>
      </c>
      <c r="H58" s="38"/>
    </row>
    <row r="59" spans="1:8" ht="15.75" x14ac:dyDescent="0.25">
      <c r="A59" s="54"/>
      <c r="B59" s="51"/>
      <c r="C59" s="62"/>
      <c r="D59" s="62"/>
      <c r="E59" s="37"/>
      <c r="F59" s="37" t="s">
        <v>102</v>
      </c>
      <c r="G59" s="41">
        <v>28885</v>
      </c>
      <c r="H59" s="38"/>
    </row>
    <row r="60" spans="1:8" ht="31.5" x14ac:dyDescent="0.25">
      <c r="A60" s="54"/>
      <c r="B60" s="51"/>
      <c r="C60" s="62"/>
      <c r="D60" s="62"/>
      <c r="E60" s="37"/>
      <c r="F60" s="37" t="s">
        <v>103</v>
      </c>
      <c r="G60" s="41">
        <v>4783</v>
      </c>
      <c r="H60" s="38"/>
    </row>
    <row r="61" spans="1:8" ht="15.75" x14ac:dyDescent="0.25">
      <c r="A61" s="54"/>
      <c r="B61" s="51"/>
      <c r="C61" s="62"/>
      <c r="D61" s="62"/>
      <c r="E61" s="37"/>
      <c r="F61" s="37" t="s">
        <v>97</v>
      </c>
      <c r="G61" s="41">
        <v>2099</v>
      </c>
      <c r="H61" s="38"/>
    </row>
    <row r="62" spans="1:8" ht="29.45" customHeight="1" x14ac:dyDescent="0.25">
      <c r="A62" s="54"/>
      <c r="B62" s="51"/>
      <c r="C62" s="62"/>
      <c r="D62" s="62"/>
      <c r="E62" s="37" t="s">
        <v>60</v>
      </c>
      <c r="F62" s="37"/>
      <c r="G62" s="40">
        <f>G63+G64</f>
        <v>6415.7915700000003</v>
      </c>
      <c r="H62" s="38"/>
    </row>
    <row r="63" spans="1:8" ht="15.75" x14ac:dyDescent="0.25">
      <c r="A63" s="54"/>
      <c r="B63" s="51"/>
      <c r="C63" s="62"/>
      <c r="D63" s="62"/>
      <c r="E63" s="37"/>
      <c r="F63" s="37" t="s">
        <v>92</v>
      </c>
      <c r="G63" s="41">
        <v>1132.9351100000001</v>
      </c>
      <c r="H63" s="38"/>
    </row>
    <row r="64" spans="1:8" ht="15.75" x14ac:dyDescent="0.25">
      <c r="A64" s="54"/>
      <c r="B64" s="51"/>
      <c r="C64" s="62"/>
      <c r="D64" s="62"/>
      <c r="E64" s="37"/>
      <c r="F64" s="37" t="s">
        <v>93</v>
      </c>
      <c r="G64" s="41">
        <v>5282.85646</v>
      </c>
      <c r="H64" s="38"/>
    </row>
    <row r="65" spans="1:8" ht="15.75" x14ac:dyDescent="0.25">
      <c r="A65" s="54"/>
      <c r="B65" s="51"/>
      <c r="C65" s="62"/>
      <c r="D65" s="62"/>
      <c r="E65" s="58" t="s">
        <v>38</v>
      </c>
      <c r="F65" s="58"/>
      <c r="G65" s="40">
        <v>0</v>
      </c>
      <c r="H65" s="38"/>
    </row>
    <row r="66" spans="1:8" ht="15.75" x14ac:dyDescent="0.25">
      <c r="A66" s="54"/>
      <c r="B66" s="51"/>
      <c r="C66" s="62"/>
      <c r="D66" s="62"/>
      <c r="E66" s="58" t="s">
        <v>39</v>
      </c>
      <c r="F66" s="58"/>
      <c r="G66" s="40">
        <f>G67+G70+G125+G155+G205+G257</f>
        <v>2871275.6205387558</v>
      </c>
      <c r="H66" s="38"/>
    </row>
    <row r="67" spans="1:8" ht="15.75" x14ac:dyDescent="0.25">
      <c r="A67" s="54"/>
      <c r="B67" s="51"/>
      <c r="C67" s="62"/>
      <c r="D67" s="62"/>
      <c r="E67" s="37" t="s">
        <v>62</v>
      </c>
      <c r="F67" s="37"/>
      <c r="G67" s="40">
        <f>G68+G69</f>
        <v>19778.20953</v>
      </c>
      <c r="H67" s="38"/>
    </row>
    <row r="68" spans="1:8" ht="15.75" x14ac:dyDescent="0.25">
      <c r="A68" s="54"/>
      <c r="B68" s="51"/>
      <c r="C68" s="62"/>
      <c r="D68" s="62"/>
      <c r="E68" s="37"/>
      <c r="F68" s="37" t="s">
        <v>125</v>
      </c>
      <c r="G68" s="41">
        <v>4780</v>
      </c>
      <c r="H68" s="38"/>
    </row>
    <row r="69" spans="1:8" ht="15.75" x14ac:dyDescent="0.25">
      <c r="A69" s="54"/>
      <c r="B69" s="51"/>
      <c r="C69" s="62"/>
      <c r="D69" s="62"/>
      <c r="E69" s="37"/>
      <c r="F69" s="37" t="s">
        <v>274</v>
      </c>
      <c r="G69" s="41">
        <v>14998.20953</v>
      </c>
      <c r="H69" s="38"/>
    </row>
    <row r="70" spans="1:8" ht="34.15" customHeight="1" x14ac:dyDescent="0.25">
      <c r="A70" s="54"/>
      <c r="B70" s="51"/>
      <c r="C70" s="62"/>
      <c r="D70" s="62"/>
      <c r="E70" s="37" t="s">
        <v>57</v>
      </c>
      <c r="F70" s="37"/>
      <c r="G70" s="40">
        <f>SUM(G71:G124)</f>
        <v>506955.0808719999</v>
      </c>
      <c r="H70" s="38"/>
    </row>
    <row r="71" spans="1:8" ht="31.15" customHeight="1" x14ac:dyDescent="0.25">
      <c r="A71" s="54"/>
      <c r="B71" s="51"/>
      <c r="C71" s="62"/>
      <c r="D71" s="62"/>
      <c r="E71" s="37"/>
      <c r="F71" s="37" t="s">
        <v>1</v>
      </c>
      <c r="G71" s="41">
        <v>14887.603185800001</v>
      </c>
      <c r="H71" s="38"/>
    </row>
    <row r="72" spans="1:8" ht="31.15" customHeight="1" x14ac:dyDescent="0.25">
      <c r="A72" s="54"/>
      <c r="B72" s="51"/>
      <c r="C72" s="62"/>
      <c r="D72" s="62"/>
      <c r="E72" s="37"/>
      <c r="F72" s="37" t="s">
        <v>3</v>
      </c>
      <c r="G72" s="41">
        <v>38294.364000000001</v>
      </c>
      <c r="H72" s="38"/>
    </row>
    <row r="73" spans="1:8" ht="31.15" customHeight="1" x14ac:dyDescent="0.25">
      <c r="A73" s="54"/>
      <c r="B73" s="51"/>
      <c r="C73" s="62"/>
      <c r="D73" s="62"/>
      <c r="E73" s="37"/>
      <c r="F73" s="37" t="s">
        <v>228</v>
      </c>
      <c r="G73" s="41">
        <v>849.73055519999991</v>
      </c>
      <c r="H73" s="38"/>
    </row>
    <row r="74" spans="1:8" ht="31.15" customHeight="1" x14ac:dyDescent="0.25">
      <c r="A74" s="54"/>
      <c r="B74" s="51"/>
      <c r="C74" s="62"/>
      <c r="D74" s="62"/>
      <c r="E74" s="37"/>
      <c r="F74" s="37" t="s">
        <v>229</v>
      </c>
      <c r="G74" s="41">
        <v>292.00000339999997</v>
      </c>
      <c r="H74" s="38"/>
    </row>
    <row r="75" spans="1:8" ht="31.15" customHeight="1" x14ac:dyDescent="0.25">
      <c r="A75" s="54"/>
      <c r="B75" s="51"/>
      <c r="C75" s="62"/>
      <c r="D75" s="62"/>
      <c r="E75" s="37"/>
      <c r="F75" s="37" t="s">
        <v>230</v>
      </c>
      <c r="G75" s="41">
        <v>264.9890686</v>
      </c>
      <c r="H75" s="38"/>
    </row>
    <row r="76" spans="1:8" ht="31.15" customHeight="1" x14ac:dyDescent="0.25">
      <c r="A76" s="54"/>
      <c r="B76" s="51"/>
      <c r="C76" s="62"/>
      <c r="D76" s="62"/>
      <c r="E76" s="37"/>
      <c r="F76" s="37" t="s">
        <v>231</v>
      </c>
      <c r="G76" s="41">
        <v>157</v>
      </c>
      <c r="H76" s="38"/>
    </row>
    <row r="77" spans="1:8" ht="31.15" customHeight="1" x14ac:dyDescent="0.25">
      <c r="A77" s="54"/>
      <c r="B77" s="51"/>
      <c r="C77" s="62"/>
      <c r="D77" s="62"/>
      <c r="E77" s="37"/>
      <c r="F77" s="37" t="s">
        <v>232</v>
      </c>
      <c r="G77" s="41">
        <v>387.09900000000005</v>
      </c>
      <c r="H77" s="38"/>
    </row>
    <row r="78" spans="1:8" ht="31.15" customHeight="1" x14ac:dyDescent="0.25">
      <c r="A78" s="54"/>
      <c r="B78" s="51"/>
      <c r="C78" s="62"/>
      <c r="D78" s="62"/>
      <c r="E78" s="37"/>
      <c r="F78" s="37" t="s">
        <v>233</v>
      </c>
      <c r="G78" s="41">
        <v>6868.3840519999994</v>
      </c>
      <c r="H78" s="38"/>
    </row>
    <row r="79" spans="1:8" ht="31.15" customHeight="1" x14ac:dyDescent="0.25">
      <c r="A79" s="54"/>
      <c r="B79" s="51"/>
      <c r="C79" s="62"/>
      <c r="D79" s="62"/>
      <c r="E79" s="37"/>
      <c r="F79" s="37" t="s">
        <v>234</v>
      </c>
      <c r="G79" s="41">
        <v>3880.1835742000003</v>
      </c>
      <c r="H79" s="38"/>
    </row>
    <row r="80" spans="1:8" ht="31.15" customHeight="1" x14ac:dyDescent="0.25">
      <c r="A80" s="54"/>
      <c r="B80" s="51"/>
      <c r="C80" s="62"/>
      <c r="D80" s="62"/>
      <c r="E80" s="37"/>
      <c r="F80" s="37" t="s">
        <v>235</v>
      </c>
      <c r="G80" s="41">
        <v>3555.5611699999999</v>
      </c>
      <c r="H80" s="38"/>
    </row>
    <row r="81" spans="1:8" ht="31.15" customHeight="1" x14ac:dyDescent="0.25">
      <c r="A81" s="54"/>
      <c r="B81" s="51"/>
      <c r="C81" s="62"/>
      <c r="D81" s="62"/>
      <c r="E81" s="37"/>
      <c r="F81" s="37" t="s">
        <v>236</v>
      </c>
      <c r="G81" s="41">
        <v>1899.4305419999998</v>
      </c>
      <c r="H81" s="38"/>
    </row>
    <row r="82" spans="1:8" ht="31.15" customHeight="1" x14ac:dyDescent="0.25">
      <c r="A82" s="54"/>
      <c r="B82" s="51"/>
      <c r="C82" s="62"/>
      <c r="D82" s="62"/>
      <c r="E82" s="37"/>
      <c r="F82" s="37" t="s">
        <v>237</v>
      </c>
      <c r="G82" s="41">
        <v>3751.5662209999996</v>
      </c>
      <c r="H82" s="38"/>
    </row>
    <row r="83" spans="1:8" ht="31.15" customHeight="1" x14ac:dyDescent="0.25">
      <c r="A83" s="54"/>
      <c r="B83" s="51"/>
      <c r="C83" s="62"/>
      <c r="D83" s="62"/>
      <c r="E83" s="37"/>
      <c r="F83" s="37" t="s">
        <v>41</v>
      </c>
      <c r="G83" s="41">
        <v>76744.162899999996</v>
      </c>
      <c r="H83" s="38"/>
    </row>
    <row r="84" spans="1:8" ht="31.15" customHeight="1" x14ac:dyDescent="0.25">
      <c r="A84" s="54"/>
      <c r="B84" s="51"/>
      <c r="C84" s="62"/>
      <c r="D84" s="62"/>
      <c r="E84" s="37"/>
      <c r="F84" s="37" t="s">
        <v>238</v>
      </c>
      <c r="G84" s="41">
        <v>64566.156680799992</v>
      </c>
      <c r="H84" s="38"/>
    </row>
    <row r="85" spans="1:8" ht="31.15" customHeight="1" x14ac:dyDescent="0.25">
      <c r="A85" s="54"/>
      <c r="B85" s="51"/>
      <c r="C85" s="62"/>
      <c r="D85" s="62"/>
      <c r="E85" s="37"/>
      <c r="F85" s="37" t="s">
        <v>239</v>
      </c>
      <c r="G85" s="41">
        <v>41225.072193</v>
      </c>
      <c r="H85" s="38"/>
    </row>
    <row r="86" spans="1:8" ht="31.15" customHeight="1" x14ac:dyDescent="0.25">
      <c r="A86" s="54"/>
      <c r="B86" s="51"/>
      <c r="C86" s="62"/>
      <c r="D86" s="62"/>
      <c r="E86" s="37"/>
      <c r="F86" s="37" t="s">
        <v>240</v>
      </c>
      <c r="G86" s="41">
        <v>26909.8591012</v>
      </c>
      <c r="H86" s="38"/>
    </row>
    <row r="87" spans="1:8" ht="31.15" customHeight="1" x14ac:dyDescent="0.25">
      <c r="A87" s="54"/>
      <c r="B87" s="51"/>
      <c r="C87" s="62"/>
      <c r="D87" s="62"/>
      <c r="E87" s="37"/>
      <c r="F87" s="37" t="s">
        <v>241</v>
      </c>
      <c r="G87" s="41">
        <v>16136.128232200001</v>
      </c>
      <c r="H87" s="38"/>
    </row>
    <row r="88" spans="1:8" ht="31.15" customHeight="1" x14ac:dyDescent="0.25">
      <c r="A88" s="54"/>
      <c r="B88" s="51"/>
      <c r="C88" s="62"/>
      <c r="D88" s="62"/>
      <c r="E88" s="37"/>
      <c r="F88" s="37" t="s">
        <v>2</v>
      </c>
      <c r="G88" s="41">
        <v>12720.113397199999</v>
      </c>
      <c r="H88" s="38"/>
    </row>
    <row r="89" spans="1:8" ht="31.15" customHeight="1" x14ac:dyDescent="0.25">
      <c r="A89" s="54"/>
      <c r="B89" s="51"/>
      <c r="C89" s="62"/>
      <c r="D89" s="62"/>
      <c r="E89" s="37"/>
      <c r="F89" s="37" t="s">
        <v>242</v>
      </c>
      <c r="G89" s="41">
        <v>11682.0456278</v>
      </c>
      <c r="H89" s="38"/>
    </row>
    <row r="90" spans="1:8" ht="31.15" customHeight="1" x14ac:dyDescent="0.25">
      <c r="A90" s="54"/>
      <c r="B90" s="51"/>
      <c r="C90" s="62"/>
      <c r="D90" s="62"/>
      <c r="E90" s="37"/>
      <c r="F90" s="37" t="s">
        <v>243</v>
      </c>
      <c r="G90" s="41">
        <v>6560.3744739999993</v>
      </c>
      <c r="H90" s="38"/>
    </row>
    <row r="91" spans="1:8" ht="31.15" customHeight="1" x14ac:dyDescent="0.25">
      <c r="A91" s="54"/>
      <c r="B91" s="51"/>
      <c r="C91" s="62"/>
      <c r="D91" s="62"/>
      <c r="E91" s="37"/>
      <c r="F91" s="37" t="s">
        <v>244</v>
      </c>
      <c r="G91" s="41">
        <v>5929.8940041999995</v>
      </c>
      <c r="H91" s="38"/>
    </row>
    <row r="92" spans="1:8" ht="31.15" customHeight="1" x14ac:dyDescent="0.25">
      <c r="A92" s="54"/>
      <c r="B92" s="51"/>
      <c r="C92" s="62"/>
      <c r="D92" s="62"/>
      <c r="E92" s="37"/>
      <c r="F92" s="37" t="s">
        <v>245</v>
      </c>
      <c r="G92" s="41">
        <v>5231.6545608000006</v>
      </c>
      <c r="H92" s="38"/>
    </row>
    <row r="93" spans="1:8" ht="31.15" customHeight="1" x14ac:dyDescent="0.25">
      <c r="A93" s="54"/>
      <c r="B93" s="51"/>
      <c r="C93" s="62"/>
      <c r="D93" s="62"/>
      <c r="E93" s="37"/>
      <c r="F93" s="37" t="s">
        <v>246</v>
      </c>
      <c r="G93" s="41">
        <v>4464.9865491999999</v>
      </c>
      <c r="H93" s="38"/>
    </row>
    <row r="94" spans="1:8" ht="31.15" customHeight="1" x14ac:dyDescent="0.25">
      <c r="A94" s="54"/>
      <c r="B94" s="51"/>
      <c r="C94" s="62"/>
      <c r="D94" s="62"/>
      <c r="E94" s="37"/>
      <c r="F94" s="37" t="s">
        <v>247</v>
      </c>
      <c r="G94" s="41">
        <v>452.29620659999995</v>
      </c>
      <c r="H94" s="38"/>
    </row>
    <row r="95" spans="1:8" ht="31.5" x14ac:dyDescent="0.25">
      <c r="A95" s="54"/>
      <c r="B95" s="51"/>
      <c r="C95" s="62"/>
      <c r="D95" s="62"/>
      <c r="E95" s="37"/>
      <c r="F95" s="37" t="s">
        <v>248</v>
      </c>
      <c r="G95" s="41">
        <v>1225.2320000000002</v>
      </c>
      <c r="H95" s="38"/>
    </row>
    <row r="96" spans="1:8" ht="15.75" x14ac:dyDescent="0.25">
      <c r="A96" s="54"/>
      <c r="B96" s="51"/>
      <c r="C96" s="62"/>
      <c r="D96" s="62"/>
      <c r="E96" s="37"/>
      <c r="F96" s="37" t="s">
        <v>249</v>
      </c>
      <c r="G96" s="41">
        <v>1954.8914881999999</v>
      </c>
      <c r="H96" s="38"/>
    </row>
    <row r="97" spans="1:8" ht="31.5" x14ac:dyDescent="0.25">
      <c r="A97" s="54"/>
      <c r="B97" s="51"/>
      <c r="C97" s="62"/>
      <c r="D97" s="62"/>
      <c r="E97" s="37"/>
      <c r="F97" s="37" t="s">
        <v>250</v>
      </c>
      <c r="G97" s="41">
        <v>328.10074639999999</v>
      </c>
      <c r="H97" s="38"/>
    </row>
    <row r="98" spans="1:8" ht="31.5" x14ac:dyDescent="0.25">
      <c r="A98" s="54"/>
      <c r="B98" s="51"/>
      <c r="C98" s="62"/>
      <c r="D98" s="62"/>
      <c r="E98" s="37"/>
      <c r="F98" s="37" t="s">
        <v>251</v>
      </c>
      <c r="G98" s="41">
        <v>7295</v>
      </c>
      <c r="H98" s="38"/>
    </row>
    <row r="99" spans="1:8" ht="15.75" x14ac:dyDescent="0.25">
      <c r="A99" s="54"/>
      <c r="B99" s="51"/>
      <c r="C99" s="62"/>
      <c r="D99" s="62"/>
      <c r="E99" s="37"/>
      <c r="F99" s="37" t="s">
        <v>1</v>
      </c>
      <c r="G99" s="41">
        <v>1770</v>
      </c>
      <c r="H99" s="38"/>
    </row>
    <row r="100" spans="1:8" ht="15.75" x14ac:dyDescent="0.25">
      <c r="A100" s="54"/>
      <c r="B100" s="51"/>
      <c r="C100" s="62"/>
      <c r="D100" s="62"/>
      <c r="E100" s="37"/>
      <c r="F100" s="37" t="s">
        <v>42</v>
      </c>
      <c r="G100" s="41">
        <v>9614.3578600000001</v>
      </c>
      <c r="H100" s="38"/>
    </row>
    <row r="101" spans="1:8" s="2" customFormat="1" ht="47.25" x14ac:dyDescent="0.25">
      <c r="A101" s="54"/>
      <c r="B101" s="51"/>
      <c r="C101" s="62"/>
      <c r="D101" s="62"/>
      <c r="E101" s="37"/>
      <c r="F101" s="37" t="s">
        <v>252</v>
      </c>
      <c r="G101" s="41">
        <v>2373.8105564000002</v>
      </c>
      <c r="H101" s="38"/>
    </row>
    <row r="102" spans="1:8" ht="47.25" x14ac:dyDescent="0.25">
      <c r="A102" s="54"/>
      <c r="B102" s="51"/>
      <c r="C102" s="62"/>
      <c r="D102" s="62"/>
      <c r="E102" s="37"/>
      <c r="F102" s="37" t="s">
        <v>253</v>
      </c>
      <c r="G102" s="41">
        <v>11918</v>
      </c>
      <c r="H102" s="38"/>
    </row>
    <row r="103" spans="1:8" ht="15.75" x14ac:dyDescent="0.25">
      <c r="A103" s="54"/>
      <c r="B103" s="51"/>
      <c r="C103" s="62"/>
      <c r="D103" s="62"/>
      <c r="E103" s="37"/>
      <c r="F103" s="37" t="s">
        <v>40</v>
      </c>
      <c r="G103" s="41">
        <v>162</v>
      </c>
      <c r="H103" s="38"/>
    </row>
    <row r="104" spans="1:8" ht="15.75" x14ac:dyDescent="0.25">
      <c r="A104" s="54"/>
      <c r="B104" s="51"/>
      <c r="C104" s="62"/>
      <c r="D104" s="62"/>
      <c r="E104" s="37"/>
      <c r="F104" s="37" t="s">
        <v>254</v>
      </c>
      <c r="G104" s="41">
        <v>197</v>
      </c>
      <c r="H104" s="38"/>
    </row>
    <row r="105" spans="1:8" ht="15.75" x14ac:dyDescent="0.25">
      <c r="A105" s="54"/>
      <c r="B105" s="51"/>
      <c r="C105" s="62"/>
      <c r="D105" s="62"/>
      <c r="E105" s="37"/>
      <c r="F105" s="37" t="s">
        <v>255</v>
      </c>
      <c r="G105" s="41">
        <v>1624.93</v>
      </c>
      <c r="H105" s="38"/>
    </row>
    <row r="106" spans="1:8" ht="31.5" x14ac:dyDescent="0.25">
      <c r="A106" s="54"/>
      <c r="B106" s="51"/>
      <c r="C106" s="62"/>
      <c r="D106" s="62"/>
      <c r="E106" s="37"/>
      <c r="F106" s="37" t="s">
        <v>256</v>
      </c>
      <c r="G106" s="41">
        <v>2876.9123199999999</v>
      </c>
      <c r="H106" s="38"/>
    </row>
    <row r="107" spans="1:8" ht="15.75" x14ac:dyDescent="0.25">
      <c r="A107" s="54"/>
      <c r="B107" s="51"/>
      <c r="C107" s="62"/>
      <c r="D107" s="62"/>
      <c r="E107" s="37"/>
      <c r="F107" s="37" t="s">
        <v>257</v>
      </c>
      <c r="G107" s="41">
        <v>2094.5</v>
      </c>
      <c r="H107" s="38"/>
    </row>
    <row r="108" spans="1:8" ht="15.75" x14ac:dyDescent="0.25">
      <c r="A108" s="54"/>
      <c r="B108" s="51"/>
      <c r="C108" s="62"/>
      <c r="D108" s="62"/>
      <c r="E108" s="37"/>
      <c r="F108" s="37" t="s">
        <v>258</v>
      </c>
      <c r="G108" s="41">
        <v>752.88099999999986</v>
      </c>
      <c r="H108" s="38"/>
    </row>
    <row r="109" spans="1:8" ht="31.5" x14ac:dyDescent="0.25">
      <c r="A109" s="54"/>
      <c r="B109" s="51"/>
      <c r="C109" s="62"/>
      <c r="D109" s="62"/>
      <c r="E109" s="37"/>
      <c r="F109" s="37" t="s">
        <v>259</v>
      </c>
      <c r="G109" s="41">
        <v>2587.0513756</v>
      </c>
      <c r="H109" s="38"/>
    </row>
    <row r="110" spans="1:8" ht="31.5" x14ac:dyDescent="0.25">
      <c r="A110" s="54"/>
      <c r="B110" s="51"/>
      <c r="C110" s="62"/>
      <c r="D110" s="62"/>
      <c r="E110" s="37"/>
      <c r="F110" s="37" t="s">
        <v>260</v>
      </c>
      <c r="G110" s="41">
        <v>19757.919999999998</v>
      </c>
      <c r="H110" s="38"/>
    </row>
    <row r="111" spans="1:8" ht="31.5" x14ac:dyDescent="0.25">
      <c r="A111" s="54"/>
      <c r="B111" s="51"/>
      <c r="C111" s="62"/>
      <c r="D111" s="62"/>
      <c r="E111" s="37"/>
      <c r="F111" s="37" t="s">
        <v>261</v>
      </c>
      <c r="G111" s="41">
        <v>5975.3212172000003</v>
      </c>
      <c r="H111" s="38"/>
    </row>
    <row r="112" spans="1:8" ht="31.5" x14ac:dyDescent="0.25">
      <c r="A112" s="54"/>
      <c r="B112" s="51"/>
      <c r="C112" s="62"/>
      <c r="D112" s="62"/>
      <c r="E112" s="37"/>
      <c r="F112" s="37" t="s">
        <v>262</v>
      </c>
      <c r="G112" s="41">
        <v>1330.92318</v>
      </c>
      <c r="H112" s="38"/>
    </row>
    <row r="113" spans="1:8" ht="31.5" x14ac:dyDescent="0.25">
      <c r="A113" s="54"/>
      <c r="B113" s="51"/>
      <c r="C113" s="62"/>
      <c r="D113" s="62"/>
      <c r="E113" s="37"/>
      <c r="F113" s="37" t="s">
        <v>263</v>
      </c>
      <c r="G113" s="41">
        <v>147.865387</v>
      </c>
      <c r="H113" s="38"/>
    </row>
    <row r="114" spans="1:8" ht="31.5" x14ac:dyDescent="0.25">
      <c r="A114" s="54"/>
      <c r="B114" s="51"/>
      <c r="C114" s="62"/>
      <c r="D114" s="62"/>
      <c r="E114" s="37"/>
      <c r="F114" s="37" t="s">
        <v>264</v>
      </c>
      <c r="G114" s="41">
        <v>5809.0975200000003</v>
      </c>
      <c r="H114" s="38"/>
    </row>
    <row r="115" spans="1:8" ht="31.5" x14ac:dyDescent="0.25">
      <c r="A115" s="54"/>
      <c r="B115" s="51"/>
      <c r="C115" s="62"/>
      <c r="D115" s="62"/>
      <c r="E115" s="37"/>
      <c r="F115" s="37" t="s">
        <v>265</v>
      </c>
      <c r="G115" s="41">
        <v>218.41345699999999</v>
      </c>
      <c r="H115" s="38"/>
    </row>
    <row r="116" spans="1:8" ht="31.5" x14ac:dyDescent="0.25">
      <c r="A116" s="54"/>
      <c r="B116" s="51"/>
      <c r="C116" s="62"/>
      <c r="D116" s="62"/>
      <c r="E116" s="37"/>
      <c r="F116" s="37" t="s">
        <v>266</v>
      </c>
      <c r="G116" s="41">
        <v>3894</v>
      </c>
      <c r="H116" s="38"/>
    </row>
    <row r="117" spans="1:8" ht="15.75" x14ac:dyDescent="0.25">
      <c r="A117" s="54"/>
      <c r="B117" s="51"/>
      <c r="C117" s="62"/>
      <c r="D117" s="62"/>
      <c r="E117" s="37"/>
      <c r="F117" s="37" t="s">
        <v>267</v>
      </c>
      <c r="G117" s="41">
        <v>8</v>
      </c>
      <c r="H117" s="38"/>
    </row>
    <row r="118" spans="1:8" ht="31.5" x14ac:dyDescent="0.25">
      <c r="A118" s="54"/>
      <c r="B118" s="51"/>
      <c r="C118" s="62"/>
      <c r="D118" s="62"/>
      <c r="E118" s="37"/>
      <c r="F118" s="37" t="s">
        <v>268</v>
      </c>
      <c r="G118" s="41">
        <v>22833.361729</v>
      </c>
      <c r="H118" s="38"/>
    </row>
    <row r="119" spans="1:8" ht="15.75" x14ac:dyDescent="0.25">
      <c r="A119" s="54"/>
      <c r="B119" s="51"/>
      <c r="C119" s="62"/>
      <c r="D119" s="62"/>
      <c r="E119" s="37"/>
      <c r="F119" s="37" t="s">
        <v>4</v>
      </c>
      <c r="G119" s="41">
        <v>2367.91984</v>
      </c>
      <c r="H119" s="38"/>
    </row>
    <row r="120" spans="1:8" ht="15.75" x14ac:dyDescent="0.25">
      <c r="A120" s="54"/>
      <c r="B120" s="51"/>
      <c r="C120" s="62"/>
      <c r="D120" s="62"/>
      <c r="E120" s="37"/>
      <c r="F120" s="37" t="s">
        <v>269</v>
      </c>
      <c r="G120" s="41">
        <v>44560.201859999994</v>
      </c>
      <c r="H120" s="38"/>
    </row>
    <row r="121" spans="1:8" ht="15.75" x14ac:dyDescent="0.25">
      <c r="A121" s="54"/>
      <c r="B121" s="51"/>
      <c r="C121" s="62"/>
      <c r="D121" s="62"/>
      <c r="E121" s="37"/>
      <c r="F121" s="37" t="s">
        <v>270</v>
      </c>
      <c r="G121" s="41">
        <v>236.29500000000002</v>
      </c>
      <c r="H121" s="38"/>
    </row>
    <row r="122" spans="1:8" ht="15.75" x14ac:dyDescent="0.25">
      <c r="A122" s="54"/>
      <c r="B122" s="51"/>
      <c r="C122" s="62"/>
      <c r="D122" s="62"/>
      <c r="E122" s="37"/>
      <c r="F122" s="37" t="s">
        <v>271</v>
      </c>
      <c r="G122" s="41">
        <v>862.43903599999987</v>
      </c>
      <c r="H122" s="38"/>
    </row>
    <row r="123" spans="1:8" ht="15.75" x14ac:dyDescent="0.25">
      <c r="A123" s="54"/>
      <c r="B123" s="51"/>
      <c r="C123" s="62"/>
      <c r="D123" s="62"/>
      <c r="E123" s="37"/>
      <c r="F123" s="37" t="s">
        <v>272</v>
      </c>
      <c r="G123" s="41">
        <v>2525</v>
      </c>
      <c r="H123" s="38"/>
    </row>
    <row r="124" spans="1:8" ht="31.5" x14ac:dyDescent="0.25">
      <c r="A124" s="54"/>
      <c r="B124" s="51"/>
      <c r="C124" s="62"/>
      <c r="D124" s="62"/>
      <c r="E124" s="37"/>
      <c r="F124" s="37" t="s">
        <v>273</v>
      </c>
      <c r="G124" s="41">
        <v>1943</v>
      </c>
      <c r="H124" s="38"/>
    </row>
    <row r="125" spans="1:8" ht="42" customHeight="1" x14ac:dyDescent="0.25">
      <c r="A125" s="54"/>
      <c r="B125" s="51"/>
      <c r="C125" s="62"/>
      <c r="D125" s="62"/>
      <c r="E125" s="37" t="s">
        <v>58</v>
      </c>
      <c r="F125" s="37"/>
      <c r="G125" s="40">
        <f>SUM(G126:G154)</f>
        <v>171675.96591000003</v>
      </c>
      <c r="H125" s="38"/>
    </row>
    <row r="126" spans="1:8" ht="15.75" x14ac:dyDescent="0.25">
      <c r="A126" s="54"/>
      <c r="B126" s="51"/>
      <c r="C126" s="62"/>
      <c r="D126" s="62"/>
      <c r="E126" s="37"/>
      <c r="F126" s="37" t="s">
        <v>125</v>
      </c>
      <c r="G126" s="41">
        <v>1366.93796</v>
      </c>
      <c r="H126" s="38"/>
    </row>
    <row r="127" spans="1:8" ht="15.75" x14ac:dyDescent="0.25">
      <c r="A127" s="54"/>
      <c r="B127" s="51"/>
      <c r="C127" s="62"/>
      <c r="D127" s="62"/>
      <c r="E127" s="37"/>
      <c r="F127" s="37" t="s">
        <v>8</v>
      </c>
      <c r="G127" s="41">
        <v>6812.5373199999995</v>
      </c>
      <c r="H127" s="38"/>
    </row>
    <row r="128" spans="1:8" ht="15.75" x14ac:dyDescent="0.25">
      <c r="A128" s="54"/>
      <c r="B128" s="51"/>
      <c r="C128" s="62"/>
      <c r="D128" s="62"/>
      <c r="E128" s="37"/>
      <c r="F128" s="37" t="s">
        <v>6</v>
      </c>
      <c r="G128" s="41">
        <v>8709.6819699999996</v>
      </c>
      <c r="H128" s="38"/>
    </row>
    <row r="129" spans="1:8" ht="31.5" x14ac:dyDescent="0.25">
      <c r="A129" s="54"/>
      <c r="B129" s="51"/>
      <c r="C129" s="62"/>
      <c r="D129" s="62"/>
      <c r="E129" s="37"/>
      <c r="F129" s="37" t="s">
        <v>126</v>
      </c>
      <c r="G129" s="41">
        <v>20437.30042</v>
      </c>
      <c r="H129" s="38"/>
    </row>
    <row r="130" spans="1:8" ht="15.75" x14ac:dyDescent="0.25">
      <c r="A130" s="54"/>
      <c r="B130" s="51"/>
      <c r="C130" s="62"/>
      <c r="D130" s="62"/>
      <c r="E130" s="37"/>
      <c r="F130" s="37" t="s">
        <v>127</v>
      </c>
      <c r="G130" s="41">
        <v>1807.0395400000002</v>
      </c>
      <c r="H130" s="38"/>
    </row>
    <row r="131" spans="1:8" ht="31.5" x14ac:dyDescent="0.25">
      <c r="A131" s="54"/>
      <c r="B131" s="51"/>
      <c r="C131" s="62"/>
      <c r="D131" s="62"/>
      <c r="E131" s="37"/>
      <c r="F131" s="37" t="s">
        <v>128</v>
      </c>
      <c r="G131" s="41">
        <v>11509.41021</v>
      </c>
      <c r="H131" s="38"/>
    </row>
    <row r="132" spans="1:8" ht="31.5" x14ac:dyDescent="0.25">
      <c r="A132" s="54"/>
      <c r="B132" s="51"/>
      <c r="C132" s="62"/>
      <c r="D132" s="62"/>
      <c r="E132" s="37"/>
      <c r="F132" s="37" t="s">
        <v>129</v>
      </c>
      <c r="G132" s="41">
        <v>19959.04032</v>
      </c>
      <c r="H132" s="38"/>
    </row>
    <row r="133" spans="1:8" ht="31.5" x14ac:dyDescent="0.25">
      <c r="A133" s="54"/>
      <c r="B133" s="51"/>
      <c r="C133" s="62"/>
      <c r="D133" s="62"/>
      <c r="E133" s="37"/>
      <c r="F133" s="37" t="s">
        <v>130</v>
      </c>
      <c r="G133" s="41">
        <v>4569.0035800000005</v>
      </c>
      <c r="H133" s="38"/>
    </row>
    <row r="134" spans="1:8" ht="31.5" x14ac:dyDescent="0.25">
      <c r="A134" s="54"/>
      <c r="B134" s="51"/>
      <c r="C134" s="62"/>
      <c r="D134" s="62"/>
      <c r="E134" s="37"/>
      <c r="F134" s="37" t="s">
        <v>131</v>
      </c>
      <c r="G134" s="41">
        <v>2319.9314199999999</v>
      </c>
      <c r="H134" s="38"/>
    </row>
    <row r="135" spans="1:8" ht="31.5" x14ac:dyDescent="0.25">
      <c r="A135" s="54"/>
      <c r="B135" s="51"/>
      <c r="C135" s="62"/>
      <c r="D135" s="62"/>
      <c r="E135" s="37"/>
      <c r="F135" s="37" t="s">
        <v>132</v>
      </c>
      <c r="G135" s="41">
        <v>1863.15049</v>
      </c>
      <c r="H135" s="38"/>
    </row>
    <row r="136" spans="1:8" ht="15.75" x14ac:dyDescent="0.25">
      <c r="A136" s="54"/>
      <c r="B136" s="51"/>
      <c r="C136" s="62"/>
      <c r="D136" s="62"/>
      <c r="E136" s="37"/>
      <c r="F136" s="37" t="s">
        <v>133</v>
      </c>
      <c r="G136" s="41">
        <v>144</v>
      </c>
      <c r="H136" s="38"/>
    </row>
    <row r="137" spans="1:8" ht="15.75" x14ac:dyDescent="0.25">
      <c r="A137" s="54"/>
      <c r="B137" s="51"/>
      <c r="C137" s="62"/>
      <c r="D137" s="62"/>
      <c r="E137" s="37"/>
      <c r="F137" s="37" t="s">
        <v>134</v>
      </c>
      <c r="G137" s="41">
        <v>2245.5041699999997</v>
      </c>
      <c r="H137" s="38"/>
    </row>
    <row r="138" spans="1:8" ht="15.75" x14ac:dyDescent="0.25">
      <c r="A138" s="54"/>
      <c r="B138" s="51"/>
      <c r="C138" s="62"/>
      <c r="D138" s="62"/>
      <c r="E138" s="37"/>
      <c r="F138" s="37" t="s">
        <v>135</v>
      </c>
      <c r="G138" s="41">
        <v>151.512</v>
      </c>
      <c r="H138" s="38"/>
    </row>
    <row r="139" spans="1:8" ht="31.5" x14ac:dyDescent="0.25">
      <c r="A139" s="54"/>
      <c r="B139" s="51"/>
      <c r="C139" s="62"/>
      <c r="D139" s="62"/>
      <c r="E139" s="37"/>
      <c r="F139" s="37" t="s">
        <v>136</v>
      </c>
      <c r="G139" s="41">
        <v>918.16980000000001</v>
      </c>
      <c r="H139" s="38"/>
    </row>
    <row r="140" spans="1:8" ht="31.5" x14ac:dyDescent="0.25">
      <c r="A140" s="54"/>
      <c r="B140" s="51"/>
      <c r="C140" s="62"/>
      <c r="D140" s="62"/>
      <c r="E140" s="37"/>
      <c r="F140" s="37" t="s">
        <v>137</v>
      </c>
      <c r="G140" s="41">
        <v>1997.1441</v>
      </c>
      <c r="H140" s="38"/>
    </row>
    <row r="141" spans="1:8" ht="15.75" x14ac:dyDescent="0.25">
      <c r="A141" s="54"/>
      <c r="B141" s="51"/>
      <c r="C141" s="62"/>
      <c r="D141" s="62"/>
      <c r="E141" s="37"/>
      <c r="F141" s="37" t="s">
        <v>138</v>
      </c>
      <c r="G141" s="41">
        <v>9135.052099999999</v>
      </c>
      <c r="H141" s="38"/>
    </row>
    <row r="142" spans="1:8" ht="31.5" x14ac:dyDescent="0.25">
      <c r="A142" s="54"/>
      <c r="B142" s="51"/>
      <c r="C142" s="62"/>
      <c r="D142" s="62"/>
      <c r="E142" s="37"/>
      <c r="F142" s="37" t="s">
        <v>139</v>
      </c>
      <c r="G142" s="41">
        <v>1267.22468</v>
      </c>
      <c r="H142" s="38"/>
    </row>
    <row r="143" spans="1:8" ht="31.5" x14ac:dyDescent="0.25">
      <c r="A143" s="54"/>
      <c r="B143" s="51"/>
      <c r="C143" s="62"/>
      <c r="D143" s="62"/>
      <c r="E143" s="37"/>
      <c r="F143" s="37" t="s">
        <v>140</v>
      </c>
      <c r="G143" s="41">
        <v>678.84281999999996</v>
      </c>
      <c r="H143" s="38"/>
    </row>
    <row r="144" spans="1:8" ht="31.5" x14ac:dyDescent="0.25">
      <c r="A144" s="54"/>
      <c r="B144" s="51"/>
      <c r="C144" s="62"/>
      <c r="D144" s="62"/>
      <c r="E144" s="37"/>
      <c r="F144" s="37" t="s">
        <v>141</v>
      </c>
      <c r="G144" s="41">
        <v>1468.26991</v>
      </c>
      <c r="H144" s="38"/>
    </row>
    <row r="145" spans="1:8" ht="31.5" x14ac:dyDescent="0.25">
      <c r="A145" s="54"/>
      <c r="B145" s="51"/>
      <c r="C145" s="62"/>
      <c r="D145" s="62"/>
      <c r="E145" s="37"/>
      <c r="F145" s="37" t="s">
        <v>142</v>
      </c>
      <c r="G145" s="41">
        <v>52094.923199999997</v>
      </c>
      <c r="H145" s="38"/>
    </row>
    <row r="146" spans="1:8" ht="15.75" x14ac:dyDescent="0.25">
      <c r="A146" s="54"/>
      <c r="B146" s="51"/>
      <c r="C146" s="62"/>
      <c r="D146" s="62"/>
      <c r="E146" s="37"/>
      <c r="F146" s="37" t="s">
        <v>143</v>
      </c>
      <c r="G146" s="41">
        <v>134.08999999999997</v>
      </c>
      <c r="H146" s="38"/>
    </row>
    <row r="147" spans="1:8" ht="15.75" x14ac:dyDescent="0.25">
      <c r="A147" s="54"/>
      <c r="B147" s="51"/>
      <c r="C147" s="62"/>
      <c r="D147" s="62"/>
      <c r="E147" s="37"/>
      <c r="F147" s="37" t="s">
        <v>144</v>
      </c>
      <c r="G147" s="41">
        <v>2491.61807</v>
      </c>
      <c r="H147" s="38"/>
    </row>
    <row r="148" spans="1:8" ht="31.5" x14ac:dyDescent="0.25">
      <c r="A148" s="54"/>
      <c r="B148" s="51"/>
      <c r="C148" s="62"/>
      <c r="D148" s="62"/>
      <c r="E148" s="37"/>
      <c r="F148" s="37" t="s">
        <v>145</v>
      </c>
      <c r="G148" s="41">
        <v>7014.3136000000004</v>
      </c>
      <c r="H148" s="38"/>
    </row>
    <row r="149" spans="1:8" ht="15.75" x14ac:dyDescent="0.25">
      <c r="A149" s="54"/>
      <c r="B149" s="51"/>
      <c r="C149" s="62"/>
      <c r="D149" s="62"/>
      <c r="E149" s="37"/>
      <c r="F149" s="37" t="s">
        <v>146</v>
      </c>
      <c r="G149" s="41">
        <v>503.41606999999999</v>
      </c>
      <c r="H149" s="38"/>
    </row>
    <row r="150" spans="1:8" ht="15.75" x14ac:dyDescent="0.25">
      <c r="A150" s="54"/>
      <c r="B150" s="51"/>
      <c r="C150" s="62"/>
      <c r="D150" s="62"/>
      <c r="E150" s="37"/>
      <c r="F150" s="37" t="s">
        <v>147</v>
      </c>
      <c r="G150" s="41">
        <v>404.92072000000002</v>
      </c>
      <c r="H150" s="38"/>
    </row>
    <row r="151" spans="1:8" ht="15.75" x14ac:dyDescent="0.25">
      <c r="A151" s="54"/>
      <c r="B151" s="51"/>
      <c r="C151" s="62"/>
      <c r="D151" s="62"/>
      <c r="E151" s="37"/>
      <c r="F151" s="37" t="s">
        <v>148</v>
      </c>
      <c r="G151" s="41">
        <v>1235.0429300000001</v>
      </c>
      <c r="H151" s="38"/>
    </row>
    <row r="152" spans="1:8" ht="15.75" x14ac:dyDescent="0.25">
      <c r="A152" s="54"/>
      <c r="B152" s="51"/>
      <c r="C152" s="62"/>
      <c r="D152" s="62"/>
      <c r="E152" s="37"/>
      <c r="F152" s="37" t="s">
        <v>149</v>
      </c>
      <c r="G152" s="41">
        <v>2751.9712200000004</v>
      </c>
      <c r="H152" s="38"/>
    </row>
    <row r="153" spans="1:8" ht="47.25" x14ac:dyDescent="0.25">
      <c r="A153" s="54"/>
      <c r="B153" s="51"/>
      <c r="C153" s="62"/>
      <c r="D153" s="62"/>
      <c r="E153" s="37"/>
      <c r="F153" s="37" t="s">
        <v>150</v>
      </c>
      <c r="G153" s="41">
        <v>6212.0972899999997</v>
      </c>
      <c r="H153" s="38"/>
    </row>
    <row r="154" spans="1:8" ht="15.75" x14ac:dyDescent="0.25">
      <c r="A154" s="54"/>
      <c r="B154" s="51"/>
      <c r="C154" s="62"/>
      <c r="D154" s="62"/>
      <c r="E154" s="37"/>
      <c r="F154" s="37" t="s">
        <v>7</v>
      </c>
      <c r="G154" s="41">
        <v>1473.82</v>
      </c>
      <c r="H154" s="38"/>
    </row>
    <row r="155" spans="1:8" ht="46.15" customHeight="1" x14ac:dyDescent="0.25">
      <c r="A155" s="54"/>
      <c r="B155" s="51"/>
      <c r="C155" s="62"/>
      <c r="D155" s="62"/>
      <c r="E155" s="37" t="s">
        <v>61</v>
      </c>
      <c r="F155" s="37"/>
      <c r="G155" s="40">
        <f>SUM(G156:G204)</f>
        <v>1866181.5830567561</v>
      </c>
      <c r="H155" s="38"/>
    </row>
    <row r="156" spans="1:8" ht="31.5" x14ac:dyDescent="0.25">
      <c r="A156" s="54"/>
      <c r="B156" s="51"/>
      <c r="C156" s="62"/>
      <c r="D156" s="62"/>
      <c r="E156" s="37"/>
      <c r="F156" s="37" t="s">
        <v>9</v>
      </c>
      <c r="G156" s="41">
        <v>62845.284729999999</v>
      </c>
      <c r="H156" s="38"/>
    </row>
    <row r="157" spans="1:8" ht="31.5" x14ac:dyDescent="0.25">
      <c r="A157" s="54"/>
      <c r="B157" s="51"/>
      <c r="C157" s="62"/>
      <c r="D157" s="62"/>
      <c r="E157" s="37"/>
      <c r="F157" s="37" t="s">
        <v>10</v>
      </c>
      <c r="G157" s="41">
        <v>21213.766091355901</v>
      </c>
      <c r="H157" s="38"/>
    </row>
    <row r="158" spans="1:8" ht="31.5" x14ac:dyDescent="0.25">
      <c r="A158" s="54"/>
      <c r="B158" s="51"/>
      <c r="C158" s="62"/>
      <c r="D158" s="62"/>
      <c r="E158" s="37"/>
      <c r="F158" s="37" t="s">
        <v>11</v>
      </c>
      <c r="G158" s="41">
        <v>22389.51167</v>
      </c>
      <c r="H158" s="38"/>
    </row>
    <row r="159" spans="1:8" s="5" customFormat="1" ht="31.5" x14ac:dyDescent="0.25">
      <c r="A159" s="54"/>
      <c r="B159" s="51"/>
      <c r="C159" s="62"/>
      <c r="D159" s="62"/>
      <c r="E159" s="37"/>
      <c r="F159" s="37" t="s">
        <v>151</v>
      </c>
      <c r="G159" s="41">
        <v>17045.113130000002</v>
      </c>
      <c r="H159" s="38"/>
    </row>
    <row r="160" spans="1:8" ht="31.5" x14ac:dyDescent="0.25">
      <c r="A160" s="54"/>
      <c r="B160" s="51"/>
      <c r="C160" s="62"/>
      <c r="D160" s="62"/>
      <c r="E160" s="37"/>
      <c r="F160" s="37" t="s">
        <v>43</v>
      </c>
      <c r="G160" s="41">
        <v>502623.08945000003</v>
      </c>
      <c r="H160" s="38"/>
    </row>
    <row r="161" spans="1:8" ht="15.75" x14ac:dyDescent="0.25">
      <c r="A161" s="54"/>
      <c r="B161" s="51"/>
      <c r="C161" s="62"/>
      <c r="D161" s="62"/>
      <c r="E161" s="37"/>
      <c r="F161" s="37" t="s">
        <v>152</v>
      </c>
      <c r="G161" s="41">
        <v>20181.234220000002</v>
      </c>
      <c r="H161" s="38"/>
    </row>
    <row r="162" spans="1:8" ht="31.5" x14ac:dyDescent="0.25">
      <c r="A162" s="54"/>
      <c r="B162" s="51"/>
      <c r="C162" s="62"/>
      <c r="D162" s="62"/>
      <c r="E162" s="37"/>
      <c r="F162" s="37" t="s">
        <v>153</v>
      </c>
      <c r="G162" s="41">
        <v>3245</v>
      </c>
      <c r="H162" s="38"/>
    </row>
    <row r="163" spans="1:8" ht="46.9" customHeight="1" x14ac:dyDescent="0.25">
      <c r="A163" s="54"/>
      <c r="B163" s="51"/>
      <c r="C163" s="62"/>
      <c r="D163" s="62"/>
      <c r="E163" s="37"/>
      <c r="F163" s="37" t="s">
        <v>12</v>
      </c>
      <c r="G163" s="41">
        <v>87578.119199399996</v>
      </c>
      <c r="H163" s="38"/>
    </row>
    <row r="164" spans="1:8" ht="15.75" x14ac:dyDescent="0.25">
      <c r="A164" s="54"/>
      <c r="B164" s="51"/>
      <c r="C164" s="62"/>
      <c r="D164" s="62"/>
      <c r="E164" s="37"/>
      <c r="F164" s="37" t="s">
        <v>44</v>
      </c>
      <c r="G164" s="41">
        <v>1795.48622</v>
      </c>
      <c r="H164" s="38"/>
    </row>
    <row r="165" spans="1:8" ht="31.5" x14ac:dyDescent="0.25">
      <c r="A165" s="54"/>
      <c r="B165" s="51"/>
      <c r="C165" s="62"/>
      <c r="D165" s="62"/>
      <c r="E165" s="37"/>
      <c r="F165" s="37" t="s">
        <v>154</v>
      </c>
      <c r="G165" s="41">
        <v>8550.03053</v>
      </c>
      <c r="H165" s="38"/>
    </row>
    <row r="166" spans="1:8" ht="15.75" x14ac:dyDescent="0.25">
      <c r="A166" s="54"/>
      <c r="B166" s="51"/>
      <c r="C166" s="62"/>
      <c r="D166" s="62"/>
      <c r="E166" s="37"/>
      <c r="F166" s="37" t="s">
        <v>155</v>
      </c>
      <c r="G166" s="41">
        <v>4308.1561799999999</v>
      </c>
      <c r="H166" s="38"/>
    </row>
    <row r="167" spans="1:8" ht="47.25" x14ac:dyDescent="0.25">
      <c r="A167" s="54"/>
      <c r="B167" s="51"/>
      <c r="C167" s="62"/>
      <c r="D167" s="62"/>
      <c r="E167" s="37"/>
      <c r="F167" s="37" t="s">
        <v>156</v>
      </c>
      <c r="G167" s="41">
        <v>622.41599999999994</v>
      </c>
      <c r="H167" s="38"/>
    </row>
    <row r="168" spans="1:8" ht="31.5" x14ac:dyDescent="0.25">
      <c r="A168" s="54"/>
      <c r="B168" s="51"/>
      <c r="C168" s="62"/>
      <c r="D168" s="62"/>
      <c r="E168" s="37"/>
      <c r="F168" s="37" t="s">
        <v>157</v>
      </c>
      <c r="G168" s="41">
        <v>215811.128</v>
      </c>
      <c r="H168" s="38"/>
    </row>
    <row r="169" spans="1:8" ht="15.75" x14ac:dyDescent="0.25">
      <c r="A169" s="54"/>
      <c r="B169" s="51"/>
      <c r="C169" s="62"/>
      <c r="D169" s="62"/>
      <c r="E169" s="37"/>
      <c r="F169" s="37" t="s">
        <v>45</v>
      </c>
      <c r="G169" s="41">
        <v>7630.3053800000007</v>
      </c>
      <c r="H169" s="38"/>
    </row>
    <row r="170" spans="1:8" ht="15.75" x14ac:dyDescent="0.25">
      <c r="A170" s="54"/>
      <c r="B170" s="51"/>
      <c r="C170" s="62"/>
      <c r="D170" s="62"/>
      <c r="E170" s="37"/>
      <c r="F170" s="37" t="s">
        <v>158</v>
      </c>
      <c r="G170" s="41">
        <v>84714.982380000001</v>
      </c>
      <c r="H170" s="38"/>
    </row>
    <row r="171" spans="1:8" ht="15.75" x14ac:dyDescent="0.25">
      <c r="A171" s="54"/>
      <c r="B171" s="51"/>
      <c r="C171" s="62"/>
      <c r="D171" s="62"/>
      <c r="E171" s="37"/>
      <c r="F171" s="37" t="s">
        <v>159</v>
      </c>
      <c r="G171" s="41">
        <v>401.47860600000001</v>
      </c>
      <c r="H171" s="38"/>
    </row>
    <row r="172" spans="1:8" ht="31.5" x14ac:dyDescent="0.25">
      <c r="A172" s="54"/>
      <c r="B172" s="51"/>
      <c r="C172" s="62"/>
      <c r="D172" s="62"/>
      <c r="E172" s="37"/>
      <c r="F172" s="37" t="s">
        <v>160</v>
      </c>
      <c r="G172" s="41">
        <v>21019.25459</v>
      </c>
      <c r="H172" s="38"/>
    </row>
    <row r="173" spans="1:8" ht="47.25" x14ac:dyDescent="0.25">
      <c r="A173" s="54"/>
      <c r="B173" s="51"/>
      <c r="C173" s="62"/>
      <c r="D173" s="62"/>
      <c r="E173" s="37"/>
      <c r="F173" s="37" t="s">
        <v>161</v>
      </c>
      <c r="G173" s="41">
        <v>256407.56733000002</v>
      </c>
      <c r="H173" s="38"/>
    </row>
    <row r="174" spans="1:8" ht="31.5" x14ac:dyDescent="0.25">
      <c r="A174" s="54"/>
      <c r="B174" s="51"/>
      <c r="C174" s="62"/>
      <c r="D174" s="62"/>
      <c r="E174" s="37"/>
      <c r="F174" s="37" t="s">
        <v>162</v>
      </c>
      <c r="G174" s="41">
        <v>133142.27120999998</v>
      </c>
      <c r="H174" s="38"/>
    </row>
    <row r="175" spans="1:8" ht="78.75" x14ac:dyDescent="0.25">
      <c r="A175" s="54"/>
      <c r="B175" s="51"/>
      <c r="C175" s="62"/>
      <c r="D175" s="62"/>
      <c r="E175" s="37"/>
      <c r="F175" s="37" t="s">
        <v>163</v>
      </c>
      <c r="G175" s="41">
        <v>2698.3772199999999</v>
      </c>
      <c r="H175" s="38"/>
    </row>
    <row r="176" spans="1:8" ht="47.25" x14ac:dyDescent="0.25">
      <c r="A176" s="54"/>
      <c r="B176" s="51"/>
      <c r="C176" s="62"/>
      <c r="D176" s="62"/>
      <c r="E176" s="37"/>
      <c r="F176" s="37" t="s">
        <v>164</v>
      </c>
      <c r="G176" s="41">
        <v>7353.5885499999995</v>
      </c>
      <c r="H176" s="38"/>
    </row>
    <row r="177" spans="1:8" ht="47.25" x14ac:dyDescent="0.25">
      <c r="A177" s="54"/>
      <c r="B177" s="51"/>
      <c r="C177" s="62"/>
      <c r="D177" s="62"/>
      <c r="E177" s="37"/>
      <c r="F177" s="37" t="s">
        <v>165</v>
      </c>
      <c r="G177" s="41">
        <v>6696.97523</v>
      </c>
      <c r="H177" s="38"/>
    </row>
    <row r="178" spans="1:8" ht="47.25" x14ac:dyDescent="0.25">
      <c r="A178" s="54"/>
      <c r="B178" s="51"/>
      <c r="C178" s="62"/>
      <c r="D178" s="62"/>
      <c r="E178" s="37"/>
      <c r="F178" s="37" t="s">
        <v>166</v>
      </c>
      <c r="G178" s="41">
        <v>1352.7656399999998</v>
      </c>
      <c r="H178" s="38"/>
    </row>
    <row r="179" spans="1:8" ht="47.25" x14ac:dyDescent="0.25">
      <c r="A179" s="54"/>
      <c r="B179" s="51"/>
      <c r="C179" s="62"/>
      <c r="D179" s="62"/>
      <c r="E179" s="37"/>
      <c r="F179" s="37" t="s">
        <v>167</v>
      </c>
      <c r="G179" s="41">
        <v>3275.4670799999999</v>
      </c>
      <c r="H179" s="38"/>
    </row>
    <row r="180" spans="1:8" ht="63" x14ac:dyDescent="0.25">
      <c r="A180" s="54"/>
      <c r="B180" s="51"/>
      <c r="C180" s="62"/>
      <c r="D180" s="62"/>
      <c r="E180" s="37"/>
      <c r="F180" s="37" t="s">
        <v>168</v>
      </c>
      <c r="G180" s="41">
        <v>846.13700000000006</v>
      </c>
      <c r="H180" s="38"/>
    </row>
    <row r="181" spans="1:8" ht="31.5" x14ac:dyDescent="0.25">
      <c r="A181" s="54"/>
      <c r="B181" s="51"/>
      <c r="C181" s="62"/>
      <c r="D181" s="62"/>
      <c r="E181" s="37"/>
      <c r="F181" s="37" t="s">
        <v>169</v>
      </c>
      <c r="G181" s="41">
        <v>19093.204259999999</v>
      </c>
      <c r="H181" s="38"/>
    </row>
    <row r="182" spans="1:8" ht="31.5" x14ac:dyDescent="0.25">
      <c r="A182" s="54"/>
      <c r="B182" s="51"/>
      <c r="C182" s="62"/>
      <c r="D182" s="62"/>
      <c r="E182" s="37"/>
      <c r="F182" s="37" t="s">
        <v>170</v>
      </c>
      <c r="G182" s="41">
        <v>41234.05919</v>
      </c>
      <c r="H182" s="38"/>
    </row>
    <row r="183" spans="1:8" ht="31.5" x14ac:dyDescent="0.25">
      <c r="A183" s="54"/>
      <c r="B183" s="51"/>
      <c r="C183" s="62"/>
      <c r="D183" s="62"/>
      <c r="E183" s="37"/>
      <c r="F183" s="37" t="s">
        <v>171</v>
      </c>
      <c r="G183" s="41">
        <v>12508.077450000001</v>
      </c>
      <c r="H183" s="38"/>
    </row>
    <row r="184" spans="1:8" ht="47.25" x14ac:dyDescent="0.25">
      <c r="A184" s="54"/>
      <c r="B184" s="51"/>
      <c r="C184" s="62"/>
      <c r="D184" s="62"/>
      <c r="E184" s="37"/>
      <c r="F184" s="37" t="s">
        <v>172</v>
      </c>
      <c r="G184" s="41">
        <v>93188.264169999995</v>
      </c>
      <c r="H184" s="38"/>
    </row>
    <row r="185" spans="1:8" ht="31.5" x14ac:dyDescent="0.25">
      <c r="A185" s="54"/>
      <c r="B185" s="51"/>
      <c r="C185" s="62"/>
      <c r="D185" s="62"/>
      <c r="E185" s="37"/>
      <c r="F185" s="37" t="s">
        <v>173</v>
      </c>
      <c r="G185" s="41">
        <v>4771.3649699999996</v>
      </c>
      <c r="H185" s="38"/>
    </row>
    <row r="186" spans="1:8" ht="31.5" x14ac:dyDescent="0.25">
      <c r="A186" s="54"/>
      <c r="B186" s="51"/>
      <c r="C186" s="62"/>
      <c r="D186" s="62"/>
      <c r="E186" s="37"/>
      <c r="F186" s="37" t="s">
        <v>174</v>
      </c>
      <c r="G186" s="41">
        <v>66</v>
      </c>
      <c r="H186" s="38"/>
    </row>
    <row r="187" spans="1:8" ht="15.75" x14ac:dyDescent="0.25">
      <c r="A187" s="54"/>
      <c r="B187" s="51"/>
      <c r="C187" s="62"/>
      <c r="D187" s="62"/>
      <c r="E187" s="37"/>
      <c r="F187" s="37" t="s">
        <v>47</v>
      </c>
      <c r="G187" s="41">
        <v>9181.5610299999989</v>
      </c>
      <c r="H187" s="38"/>
    </row>
    <row r="188" spans="1:8" ht="47.25" x14ac:dyDescent="0.25">
      <c r="A188" s="54"/>
      <c r="B188" s="51"/>
      <c r="C188" s="62"/>
      <c r="D188" s="62"/>
      <c r="E188" s="37"/>
      <c r="F188" s="37" t="s">
        <v>175</v>
      </c>
      <c r="G188" s="41">
        <v>1243.09266</v>
      </c>
      <c r="H188" s="38"/>
    </row>
    <row r="189" spans="1:8" ht="15.75" x14ac:dyDescent="0.25">
      <c r="A189" s="54"/>
      <c r="B189" s="51"/>
      <c r="C189" s="62"/>
      <c r="D189" s="62"/>
      <c r="E189" s="37"/>
      <c r="F189" s="37" t="s">
        <v>46</v>
      </c>
      <c r="G189" s="41">
        <v>138861.77183000001</v>
      </c>
      <c r="H189" s="38"/>
    </row>
    <row r="190" spans="1:8" ht="15.75" x14ac:dyDescent="0.25">
      <c r="A190" s="54"/>
      <c r="B190" s="51"/>
      <c r="C190" s="62"/>
      <c r="D190" s="62"/>
      <c r="E190" s="37"/>
      <c r="F190" s="37" t="s">
        <v>176</v>
      </c>
      <c r="G190" s="41">
        <v>95</v>
      </c>
      <c r="H190" s="38"/>
    </row>
    <row r="191" spans="1:8" ht="15.75" x14ac:dyDescent="0.25">
      <c r="A191" s="54"/>
      <c r="B191" s="51"/>
      <c r="C191" s="62"/>
      <c r="D191" s="62"/>
      <c r="E191" s="37"/>
      <c r="F191" s="37" t="s">
        <v>97</v>
      </c>
      <c r="G191" s="41">
        <v>3755.6827600000001</v>
      </c>
      <c r="H191" s="38"/>
    </row>
    <row r="192" spans="1:8" ht="47.25" x14ac:dyDescent="0.25">
      <c r="A192" s="54"/>
      <c r="B192" s="51"/>
      <c r="C192" s="62"/>
      <c r="D192" s="62"/>
      <c r="E192" s="37"/>
      <c r="F192" s="37" t="s">
        <v>177</v>
      </c>
      <c r="G192" s="41">
        <v>7620.0466100000003</v>
      </c>
      <c r="H192" s="38"/>
    </row>
    <row r="193" spans="1:8" ht="31.5" x14ac:dyDescent="0.25">
      <c r="A193" s="54"/>
      <c r="B193" s="51"/>
      <c r="C193" s="62"/>
      <c r="D193" s="62"/>
      <c r="E193" s="37"/>
      <c r="F193" s="37" t="s">
        <v>178</v>
      </c>
      <c r="G193" s="41">
        <v>13933.015490000002</v>
      </c>
      <c r="H193" s="38"/>
    </row>
    <row r="194" spans="1:8" ht="15.75" x14ac:dyDescent="0.25">
      <c r="A194" s="54"/>
      <c r="B194" s="51"/>
      <c r="C194" s="62"/>
      <c r="D194" s="62"/>
      <c r="E194" s="37"/>
      <c r="F194" s="37" t="s">
        <v>179</v>
      </c>
      <c r="G194" s="41">
        <v>1203.2397900000001</v>
      </c>
      <c r="H194" s="38"/>
    </row>
    <row r="195" spans="1:8" ht="31.5" x14ac:dyDescent="0.25">
      <c r="A195" s="54"/>
      <c r="B195" s="51"/>
      <c r="C195" s="62"/>
      <c r="D195" s="62"/>
      <c r="E195" s="37"/>
      <c r="F195" s="37" t="s">
        <v>180</v>
      </c>
      <c r="G195" s="41">
        <v>1907.3966600000001</v>
      </c>
      <c r="H195" s="38"/>
    </row>
    <row r="196" spans="1:8" ht="15.75" x14ac:dyDescent="0.25">
      <c r="A196" s="54"/>
      <c r="B196" s="51"/>
      <c r="C196" s="62"/>
      <c r="D196" s="62"/>
      <c r="E196" s="37"/>
      <c r="F196" s="37" t="s">
        <v>37</v>
      </c>
      <c r="G196" s="41">
        <v>2098.8491800000002</v>
      </c>
      <c r="H196" s="38"/>
    </row>
    <row r="197" spans="1:8" ht="15.75" x14ac:dyDescent="0.25">
      <c r="A197" s="54"/>
      <c r="B197" s="51"/>
      <c r="C197" s="62"/>
      <c r="D197" s="62"/>
      <c r="E197" s="37"/>
      <c r="F197" s="37" t="s">
        <v>181</v>
      </c>
      <c r="G197" s="41">
        <v>733.38851999999997</v>
      </c>
      <c r="H197" s="38"/>
    </row>
    <row r="198" spans="1:8" ht="15.75" x14ac:dyDescent="0.25">
      <c r="A198" s="54"/>
      <c r="B198" s="51"/>
      <c r="C198" s="62"/>
      <c r="D198" s="62"/>
      <c r="E198" s="37"/>
      <c r="F198" s="37" t="s">
        <v>182</v>
      </c>
      <c r="G198" s="41">
        <v>892.53270999999995</v>
      </c>
      <c r="H198" s="38"/>
    </row>
    <row r="199" spans="1:8" ht="31.5" x14ac:dyDescent="0.25">
      <c r="A199" s="54"/>
      <c r="B199" s="51"/>
      <c r="C199" s="62"/>
      <c r="D199" s="62"/>
      <c r="E199" s="37"/>
      <c r="F199" s="37" t="s">
        <v>183</v>
      </c>
      <c r="G199" s="41">
        <v>1520.3188400000001</v>
      </c>
      <c r="H199" s="38"/>
    </row>
    <row r="200" spans="1:8" ht="15.75" x14ac:dyDescent="0.25">
      <c r="A200" s="54"/>
      <c r="B200" s="51"/>
      <c r="C200" s="62"/>
      <c r="D200" s="62"/>
      <c r="E200" s="37"/>
      <c r="F200" s="37" t="s">
        <v>184</v>
      </c>
      <c r="G200" s="41">
        <v>11234.38725</v>
      </c>
      <c r="H200" s="38"/>
    </row>
    <row r="201" spans="1:8" ht="31.5" x14ac:dyDescent="0.25">
      <c r="A201" s="54"/>
      <c r="B201" s="51"/>
      <c r="C201" s="62"/>
      <c r="D201" s="62"/>
      <c r="E201" s="37"/>
      <c r="F201" s="37" t="s">
        <v>185</v>
      </c>
      <c r="G201" s="41">
        <v>3398.4</v>
      </c>
      <c r="H201" s="38"/>
    </row>
    <row r="202" spans="1:8" ht="47.25" x14ac:dyDescent="0.25">
      <c r="A202" s="54"/>
      <c r="B202" s="51"/>
      <c r="C202" s="62"/>
      <c r="D202" s="62"/>
      <c r="E202" s="37"/>
      <c r="F202" s="37" t="s">
        <v>186</v>
      </c>
      <c r="G202" s="41">
        <v>400</v>
      </c>
      <c r="H202" s="38"/>
    </row>
    <row r="203" spans="1:8" ht="31.5" x14ac:dyDescent="0.25">
      <c r="A203" s="54"/>
      <c r="B203" s="51"/>
      <c r="C203" s="62"/>
      <c r="D203" s="62"/>
      <c r="E203" s="37"/>
      <c r="F203" s="37" t="s">
        <v>187</v>
      </c>
      <c r="G203" s="41">
        <v>3290.4240500000001</v>
      </c>
      <c r="H203" s="38"/>
    </row>
    <row r="204" spans="1:8" ht="31.5" x14ac:dyDescent="0.25">
      <c r="A204" s="54"/>
      <c r="B204" s="51"/>
      <c r="C204" s="62"/>
      <c r="D204" s="62"/>
      <c r="E204" s="37"/>
      <c r="F204" s="37" t="s">
        <v>13</v>
      </c>
      <c r="G204" s="41">
        <v>204</v>
      </c>
      <c r="H204" s="38"/>
    </row>
    <row r="205" spans="1:8" ht="43.9" customHeight="1" x14ac:dyDescent="0.25">
      <c r="A205" s="54"/>
      <c r="B205" s="51"/>
      <c r="C205" s="62"/>
      <c r="D205" s="62"/>
      <c r="E205" s="37" t="s">
        <v>59</v>
      </c>
      <c r="F205" s="30"/>
      <c r="G205" s="40">
        <f>SUM(G206:G256)</f>
        <v>230308.3</v>
      </c>
      <c r="H205" s="38"/>
    </row>
    <row r="206" spans="1:8" ht="31.5" x14ac:dyDescent="0.25">
      <c r="A206" s="54"/>
      <c r="B206" s="51"/>
      <c r="C206" s="62"/>
      <c r="D206" s="62"/>
      <c r="E206" s="37"/>
      <c r="F206" s="37" t="s">
        <v>48</v>
      </c>
      <c r="G206" s="41">
        <v>846.30000000000007</v>
      </c>
      <c r="H206" s="38"/>
    </row>
    <row r="207" spans="1:8" ht="31.5" x14ac:dyDescent="0.25">
      <c r="A207" s="54"/>
      <c r="B207" s="51"/>
      <c r="C207" s="62"/>
      <c r="D207" s="62"/>
      <c r="E207" s="37"/>
      <c r="F207" s="37" t="s">
        <v>15</v>
      </c>
      <c r="G207" s="41">
        <v>15823.999999999998</v>
      </c>
      <c r="H207" s="38"/>
    </row>
    <row r="208" spans="1:8" ht="15.75" x14ac:dyDescent="0.25">
      <c r="A208" s="54"/>
      <c r="B208" s="51"/>
      <c r="C208" s="62"/>
      <c r="D208" s="62"/>
      <c r="E208" s="37"/>
      <c r="F208" s="37" t="s">
        <v>17</v>
      </c>
      <c r="G208" s="41">
        <v>10281.4</v>
      </c>
      <c r="H208" s="38"/>
    </row>
    <row r="209" spans="1:8" ht="15.75" x14ac:dyDescent="0.25">
      <c r="A209" s="54"/>
      <c r="B209" s="51"/>
      <c r="C209" s="62"/>
      <c r="D209" s="62"/>
      <c r="E209" s="37"/>
      <c r="F209" s="37" t="s">
        <v>6</v>
      </c>
      <c r="G209" s="41">
        <v>13542.8</v>
      </c>
      <c r="H209" s="38"/>
    </row>
    <row r="210" spans="1:8" ht="15.75" x14ac:dyDescent="0.25">
      <c r="A210" s="54"/>
      <c r="B210" s="51"/>
      <c r="C210" s="62"/>
      <c r="D210" s="62"/>
      <c r="E210" s="37"/>
      <c r="F210" s="37" t="s">
        <v>188</v>
      </c>
      <c r="G210" s="41">
        <v>20860</v>
      </c>
      <c r="H210" s="38"/>
    </row>
    <row r="211" spans="1:8" ht="15.75" x14ac:dyDescent="0.25">
      <c r="A211" s="54"/>
      <c r="B211" s="51"/>
      <c r="C211" s="62"/>
      <c r="D211" s="62"/>
      <c r="E211" s="37"/>
      <c r="F211" s="37" t="s">
        <v>189</v>
      </c>
      <c r="G211" s="41">
        <v>2462</v>
      </c>
      <c r="H211" s="38"/>
    </row>
    <row r="212" spans="1:8" ht="31.5" x14ac:dyDescent="0.25">
      <c r="A212" s="54"/>
      <c r="B212" s="51"/>
      <c r="C212" s="62"/>
      <c r="D212" s="62"/>
      <c r="E212" s="37"/>
      <c r="F212" s="37" t="s">
        <v>190</v>
      </c>
      <c r="G212" s="41">
        <v>22425</v>
      </c>
      <c r="H212" s="38"/>
    </row>
    <row r="213" spans="1:8" ht="31.5" x14ac:dyDescent="0.25">
      <c r="A213" s="54"/>
      <c r="B213" s="51"/>
      <c r="C213" s="62"/>
      <c r="D213" s="62"/>
      <c r="E213" s="37"/>
      <c r="F213" s="37" t="s">
        <v>191</v>
      </c>
      <c r="G213" s="41">
        <v>3837</v>
      </c>
      <c r="H213" s="38"/>
    </row>
    <row r="214" spans="1:8" ht="15.75" x14ac:dyDescent="0.25">
      <c r="A214" s="54"/>
      <c r="B214" s="51"/>
      <c r="C214" s="62"/>
      <c r="D214" s="62"/>
      <c r="E214" s="37"/>
      <c r="F214" s="37" t="s">
        <v>192</v>
      </c>
      <c r="G214" s="41">
        <v>3902.2999999999997</v>
      </c>
      <c r="H214" s="38"/>
    </row>
    <row r="215" spans="1:8" ht="15.75" x14ac:dyDescent="0.25">
      <c r="A215" s="54"/>
      <c r="B215" s="51"/>
      <c r="C215" s="62"/>
      <c r="D215" s="62"/>
      <c r="E215" s="37"/>
      <c r="F215" s="37" t="s">
        <v>193</v>
      </c>
      <c r="G215" s="41">
        <v>3072</v>
      </c>
      <c r="H215" s="38"/>
    </row>
    <row r="216" spans="1:8" ht="31.5" x14ac:dyDescent="0.25">
      <c r="A216" s="54"/>
      <c r="B216" s="51"/>
      <c r="C216" s="62"/>
      <c r="D216" s="62"/>
      <c r="E216" s="37"/>
      <c r="F216" s="37" t="s">
        <v>194</v>
      </c>
      <c r="G216" s="41">
        <v>590</v>
      </c>
      <c r="H216" s="38"/>
    </row>
    <row r="217" spans="1:8" ht="31.5" x14ac:dyDescent="0.25">
      <c r="A217" s="54"/>
      <c r="B217" s="51"/>
      <c r="C217" s="62"/>
      <c r="D217" s="62"/>
      <c r="E217" s="37"/>
      <c r="F217" s="37" t="s">
        <v>51</v>
      </c>
      <c r="G217" s="41">
        <v>1109</v>
      </c>
      <c r="H217" s="38"/>
    </row>
    <row r="218" spans="1:8" ht="31.5" x14ac:dyDescent="0.25">
      <c r="A218" s="54"/>
      <c r="B218" s="51"/>
      <c r="C218" s="62"/>
      <c r="D218" s="62"/>
      <c r="E218" s="37"/>
      <c r="F218" s="37" t="s">
        <v>195</v>
      </c>
      <c r="G218" s="41">
        <v>424</v>
      </c>
      <c r="H218" s="38"/>
    </row>
    <row r="219" spans="1:8" ht="31.5" x14ac:dyDescent="0.25">
      <c r="A219" s="54"/>
      <c r="B219" s="51"/>
      <c r="C219" s="62"/>
      <c r="D219" s="62"/>
      <c r="E219" s="37"/>
      <c r="F219" s="37" t="s">
        <v>196</v>
      </c>
      <c r="G219" s="41">
        <v>12536.999999999998</v>
      </c>
      <c r="H219" s="38"/>
    </row>
    <row r="220" spans="1:8" ht="31.5" x14ac:dyDescent="0.25">
      <c r="A220" s="54"/>
      <c r="B220" s="51"/>
      <c r="C220" s="62"/>
      <c r="D220" s="62"/>
      <c r="E220" s="37"/>
      <c r="F220" s="37" t="s">
        <v>197</v>
      </c>
      <c r="G220" s="41">
        <v>14541</v>
      </c>
      <c r="H220" s="38"/>
    </row>
    <row r="221" spans="1:8" ht="15.75" x14ac:dyDescent="0.25">
      <c r="A221" s="54"/>
      <c r="B221" s="51"/>
      <c r="C221" s="62"/>
      <c r="D221" s="62"/>
      <c r="E221" s="37"/>
      <c r="F221" s="37" t="s">
        <v>198</v>
      </c>
      <c r="G221" s="41">
        <v>1133</v>
      </c>
      <c r="H221" s="38"/>
    </row>
    <row r="222" spans="1:8" ht="31.5" x14ac:dyDescent="0.25">
      <c r="A222" s="54"/>
      <c r="B222" s="51"/>
      <c r="C222" s="62"/>
      <c r="D222" s="62"/>
      <c r="E222" s="37"/>
      <c r="F222" s="37" t="s">
        <v>199</v>
      </c>
      <c r="G222" s="41">
        <v>4269.3999999999996</v>
      </c>
      <c r="H222" s="38"/>
    </row>
    <row r="223" spans="1:8" ht="15.75" x14ac:dyDescent="0.25">
      <c r="A223" s="54"/>
      <c r="B223" s="51"/>
      <c r="C223" s="62"/>
      <c r="D223" s="62"/>
      <c r="E223" s="37"/>
      <c r="F223" s="37" t="s">
        <v>200</v>
      </c>
      <c r="G223" s="41">
        <v>1250</v>
      </c>
      <c r="H223" s="38"/>
    </row>
    <row r="224" spans="1:8" ht="15.75" x14ac:dyDescent="0.25">
      <c r="A224" s="54"/>
      <c r="B224" s="51"/>
      <c r="C224" s="62"/>
      <c r="D224" s="62"/>
      <c r="E224" s="37"/>
      <c r="F224" s="37" t="s">
        <v>201</v>
      </c>
      <c r="G224" s="41">
        <v>3755</v>
      </c>
      <c r="H224" s="38"/>
    </row>
    <row r="225" spans="1:8" ht="31.5" x14ac:dyDescent="0.25">
      <c r="A225" s="54"/>
      <c r="B225" s="51"/>
      <c r="C225" s="62"/>
      <c r="D225" s="62"/>
      <c r="E225" s="37"/>
      <c r="F225" s="37" t="s">
        <v>202</v>
      </c>
      <c r="G225" s="41">
        <v>587</v>
      </c>
      <c r="H225" s="38"/>
    </row>
    <row r="226" spans="1:8" ht="31.5" x14ac:dyDescent="0.25">
      <c r="A226" s="54"/>
      <c r="B226" s="51"/>
      <c r="C226" s="62"/>
      <c r="D226" s="62"/>
      <c r="E226" s="37"/>
      <c r="F226" s="37" t="s">
        <v>16</v>
      </c>
      <c r="G226" s="41">
        <v>1725</v>
      </c>
      <c r="H226" s="38"/>
    </row>
    <row r="227" spans="1:8" ht="31.5" x14ac:dyDescent="0.25">
      <c r="A227" s="54"/>
      <c r="B227" s="51"/>
      <c r="C227" s="62"/>
      <c r="D227" s="62"/>
      <c r="E227" s="37"/>
      <c r="F227" s="37" t="s">
        <v>203</v>
      </c>
      <c r="G227" s="41">
        <v>1103</v>
      </c>
      <c r="H227" s="38"/>
    </row>
    <row r="228" spans="1:8" ht="31.5" x14ac:dyDescent="0.25">
      <c r="A228" s="54"/>
      <c r="B228" s="51"/>
      <c r="C228" s="62"/>
      <c r="D228" s="62"/>
      <c r="E228" s="37"/>
      <c r="F228" s="37" t="s">
        <v>204</v>
      </c>
      <c r="G228" s="41">
        <v>84.999999999999986</v>
      </c>
      <c r="H228" s="38"/>
    </row>
    <row r="229" spans="1:8" ht="31.5" x14ac:dyDescent="0.25">
      <c r="A229" s="54"/>
      <c r="B229" s="51"/>
      <c r="C229" s="62"/>
      <c r="D229" s="62"/>
      <c r="E229" s="37"/>
      <c r="F229" s="37" t="s">
        <v>205</v>
      </c>
      <c r="G229" s="41">
        <v>191</v>
      </c>
      <c r="H229" s="38"/>
    </row>
    <row r="230" spans="1:8" ht="31.5" x14ac:dyDescent="0.25">
      <c r="A230" s="54"/>
      <c r="B230" s="51"/>
      <c r="C230" s="62"/>
      <c r="D230" s="62"/>
      <c r="E230" s="37"/>
      <c r="F230" s="37" t="s">
        <v>206</v>
      </c>
      <c r="G230" s="41">
        <v>13337</v>
      </c>
      <c r="H230" s="38"/>
    </row>
    <row r="231" spans="1:8" ht="31.5" x14ac:dyDescent="0.25">
      <c r="A231" s="54"/>
      <c r="B231" s="51"/>
      <c r="C231" s="62"/>
      <c r="D231" s="62"/>
      <c r="E231" s="37"/>
      <c r="F231" s="37" t="s">
        <v>207</v>
      </c>
      <c r="G231" s="41">
        <v>1409</v>
      </c>
      <c r="H231" s="38"/>
    </row>
    <row r="232" spans="1:8" ht="31.5" x14ac:dyDescent="0.25">
      <c r="A232" s="54"/>
      <c r="B232" s="51"/>
      <c r="C232" s="62"/>
      <c r="D232" s="62"/>
      <c r="E232" s="37"/>
      <c r="F232" s="37" t="s">
        <v>208</v>
      </c>
      <c r="G232" s="41">
        <v>1729</v>
      </c>
      <c r="H232" s="38"/>
    </row>
    <row r="233" spans="1:8" ht="31.5" x14ac:dyDescent="0.25">
      <c r="A233" s="54"/>
      <c r="B233" s="51"/>
      <c r="C233" s="62"/>
      <c r="D233" s="62"/>
      <c r="E233" s="37"/>
      <c r="F233" s="37" t="s">
        <v>209</v>
      </c>
      <c r="G233" s="41">
        <v>8712</v>
      </c>
      <c r="H233" s="38"/>
    </row>
    <row r="234" spans="1:8" ht="31.5" x14ac:dyDescent="0.25">
      <c r="A234" s="54"/>
      <c r="B234" s="51"/>
      <c r="C234" s="62"/>
      <c r="D234" s="62"/>
      <c r="E234" s="37"/>
      <c r="F234" s="37" t="s">
        <v>210</v>
      </c>
      <c r="G234" s="41">
        <v>169.8</v>
      </c>
      <c r="H234" s="38"/>
    </row>
    <row r="235" spans="1:8" ht="47.25" x14ac:dyDescent="0.25">
      <c r="A235" s="54"/>
      <c r="B235" s="51"/>
      <c r="C235" s="62"/>
      <c r="D235" s="62"/>
      <c r="E235" s="37"/>
      <c r="F235" s="37" t="s">
        <v>211</v>
      </c>
      <c r="G235" s="41">
        <v>887</v>
      </c>
      <c r="H235" s="38"/>
    </row>
    <row r="236" spans="1:8" ht="31.5" x14ac:dyDescent="0.25">
      <c r="A236" s="54"/>
      <c r="B236" s="51"/>
      <c r="C236" s="62"/>
      <c r="D236" s="62"/>
      <c r="E236" s="37"/>
      <c r="F236" s="37" t="s">
        <v>49</v>
      </c>
      <c r="G236" s="41">
        <v>3477.0000000000005</v>
      </c>
      <c r="H236" s="38"/>
    </row>
    <row r="237" spans="1:8" ht="47.25" x14ac:dyDescent="0.25">
      <c r="A237" s="54"/>
      <c r="B237" s="51"/>
      <c r="C237" s="62"/>
      <c r="D237" s="62"/>
      <c r="E237" s="37"/>
      <c r="F237" s="37" t="s">
        <v>212</v>
      </c>
      <c r="G237" s="41">
        <v>280</v>
      </c>
      <c r="H237" s="38"/>
    </row>
    <row r="238" spans="1:8" ht="63" x14ac:dyDescent="0.25">
      <c r="A238" s="54"/>
      <c r="B238" s="51"/>
      <c r="C238" s="62"/>
      <c r="D238" s="62"/>
      <c r="E238" s="37"/>
      <c r="F238" s="37" t="s">
        <v>213</v>
      </c>
      <c r="G238" s="41">
        <v>5428</v>
      </c>
      <c r="H238" s="38"/>
    </row>
    <row r="239" spans="1:8" ht="15.75" x14ac:dyDescent="0.25">
      <c r="A239" s="54"/>
      <c r="B239" s="51"/>
      <c r="C239" s="62"/>
      <c r="D239" s="62"/>
      <c r="E239" s="37"/>
      <c r="F239" s="37" t="s">
        <v>14</v>
      </c>
      <c r="G239" s="41">
        <v>141</v>
      </c>
      <c r="H239" s="38"/>
    </row>
    <row r="240" spans="1:8" ht="15.75" x14ac:dyDescent="0.25">
      <c r="A240" s="54"/>
      <c r="B240" s="51"/>
      <c r="C240" s="62"/>
      <c r="D240" s="62"/>
      <c r="E240" s="37"/>
      <c r="F240" s="37" t="s">
        <v>214</v>
      </c>
      <c r="G240" s="41">
        <v>272.89999999999998</v>
      </c>
      <c r="H240" s="38"/>
    </row>
    <row r="241" spans="1:8" ht="15.75" x14ac:dyDescent="0.25">
      <c r="A241" s="54"/>
      <c r="B241" s="51"/>
      <c r="C241" s="62"/>
      <c r="D241" s="62"/>
      <c r="E241" s="37"/>
      <c r="F241" s="37" t="s">
        <v>215</v>
      </c>
      <c r="G241" s="41">
        <v>4263.6000000000004</v>
      </c>
      <c r="H241" s="38"/>
    </row>
    <row r="242" spans="1:8" ht="47.25" x14ac:dyDescent="0.25">
      <c r="A242" s="54"/>
      <c r="B242" s="51"/>
      <c r="C242" s="62"/>
      <c r="D242" s="62"/>
      <c r="E242" s="37"/>
      <c r="F242" s="37" t="s">
        <v>175</v>
      </c>
      <c r="G242" s="41">
        <v>1235</v>
      </c>
      <c r="H242" s="38"/>
    </row>
    <row r="243" spans="1:8" ht="31.5" x14ac:dyDescent="0.25">
      <c r="A243" s="54"/>
      <c r="B243" s="51"/>
      <c r="C243" s="62"/>
      <c r="D243" s="62"/>
      <c r="E243" s="37"/>
      <c r="F243" s="37" t="s">
        <v>50</v>
      </c>
      <c r="G243" s="41">
        <v>2690</v>
      </c>
      <c r="H243" s="38"/>
    </row>
    <row r="244" spans="1:8" ht="15.75" x14ac:dyDescent="0.25">
      <c r="A244" s="54"/>
      <c r="B244" s="51"/>
      <c r="C244" s="62"/>
      <c r="D244" s="62"/>
      <c r="E244" s="37"/>
      <c r="F244" s="37" t="s">
        <v>216</v>
      </c>
      <c r="G244" s="41">
        <v>4745.8</v>
      </c>
      <c r="H244" s="38"/>
    </row>
    <row r="245" spans="1:8" ht="31.5" x14ac:dyDescent="0.25">
      <c r="A245" s="54"/>
      <c r="B245" s="51"/>
      <c r="C245" s="62"/>
      <c r="D245" s="62"/>
      <c r="E245" s="37"/>
      <c r="F245" s="37" t="s">
        <v>217</v>
      </c>
      <c r="G245" s="41">
        <v>1052</v>
      </c>
      <c r="H245" s="38"/>
    </row>
    <row r="246" spans="1:8" ht="15.75" x14ac:dyDescent="0.25">
      <c r="A246" s="54"/>
      <c r="B246" s="51"/>
      <c r="C246" s="62"/>
      <c r="D246" s="62"/>
      <c r="E246" s="37"/>
      <c r="F246" s="37" t="s">
        <v>218</v>
      </c>
      <c r="G246" s="41">
        <v>2878</v>
      </c>
      <c r="H246" s="38"/>
    </row>
    <row r="247" spans="1:8" ht="47.25" x14ac:dyDescent="0.25">
      <c r="A247" s="54"/>
      <c r="B247" s="51"/>
      <c r="C247" s="62"/>
      <c r="D247" s="62"/>
      <c r="E247" s="37"/>
      <c r="F247" s="37" t="s">
        <v>219</v>
      </c>
      <c r="G247" s="41">
        <v>1722</v>
      </c>
      <c r="H247" s="38"/>
    </row>
    <row r="248" spans="1:8" ht="15.75" x14ac:dyDescent="0.25">
      <c r="A248" s="54"/>
      <c r="B248" s="51"/>
      <c r="C248" s="62"/>
      <c r="D248" s="62"/>
      <c r="E248" s="37"/>
      <c r="F248" s="37" t="s">
        <v>119</v>
      </c>
      <c r="G248" s="41">
        <v>4003</v>
      </c>
      <c r="H248" s="38"/>
    </row>
    <row r="249" spans="1:8" ht="31.5" x14ac:dyDescent="0.25">
      <c r="A249" s="54"/>
      <c r="B249" s="51"/>
      <c r="C249" s="62"/>
      <c r="D249" s="62"/>
      <c r="E249" s="37"/>
      <c r="F249" s="37" t="s">
        <v>220</v>
      </c>
      <c r="G249" s="41">
        <v>1809</v>
      </c>
      <c r="H249" s="38"/>
    </row>
    <row r="250" spans="1:8" ht="31.5" x14ac:dyDescent="0.25">
      <c r="A250" s="54"/>
      <c r="B250" s="51"/>
      <c r="C250" s="62"/>
      <c r="D250" s="62"/>
      <c r="E250" s="37"/>
      <c r="F250" s="37" t="s">
        <v>221</v>
      </c>
      <c r="G250" s="41">
        <v>606</v>
      </c>
      <c r="H250" s="38"/>
    </row>
    <row r="251" spans="1:8" ht="31.5" x14ac:dyDescent="0.25">
      <c r="A251" s="54"/>
      <c r="B251" s="51"/>
      <c r="C251" s="62"/>
      <c r="D251" s="62"/>
      <c r="E251" s="37"/>
      <c r="F251" s="37" t="s">
        <v>222</v>
      </c>
      <c r="G251" s="41">
        <v>1176</v>
      </c>
      <c r="H251" s="38"/>
    </row>
    <row r="252" spans="1:8" ht="31.15" customHeight="1" x14ac:dyDescent="0.25">
      <c r="A252" s="54"/>
      <c r="B252" s="51"/>
      <c r="C252" s="62"/>
      <c r="D252" s="62"/>
      <c r="E252" s="37"/>
      <c r="F252" s="37" t="s">
        <v>223</v>
      </c>
      <c r="G252" s="41">
        <v>23283</v>
      </c>
      <c r="H252" s="38"/>
    </row>
    <row r="253" spans="1:8" ht="31.5" x14ac:dyDescent="0.25">
      <c r="A253" s="54"/>
      <c r="B253" s="51"/>
      <c r="C253" s="62"/>
      <c r="D253" s="62"/>
      <c r="E253" s="37"/>
      <c r="F253" s="37" t="s">
        <v>224</v>
      </c>
      <c r="G253" s="41">
        <v>605</v>
      </c>
      <c r="H253" s="38"/>
    </row>
    <row r="254" spans="1:8" ht="15.75" x14ac:dyDescent="0.25">
      <c r="A254" s="54"/>
      <c r="B254" s="51"/>
      <c r="C254" s="62"/>
      <c r="D254" s="62"/>
      <c r="E254" s="37"/>
      <c r="F254" s="37" t="s">
        <v>225</v>
      </c>
      <c r="G254" s="41">
        <v>1130</v>
      </c>
      <c r="H254" s="38"/>
    </row>
    <row r="255" spans="1:8" ht="31.15" customHeight="1" x14ac:dyDescent="0.25">
      <c r="A255" s="54"/>
      <c r="B255" s="51"/>
      <c r="C255" s="62"/>
      <c r="D255" s="62"/>
      <c r="E255" s="37"/>
      <c r="F255" s="37" t="s">
        <v>226</v>
      </c>
      <c r="G255" s="41">
        <v>237</v>
      </c>
      <c r="H255" s="38"/>
    </row>
    <row r="256" spans="1:8" s="5" customFormat="1" ht="31.5" x14ac:dyDescent="0.25">
      <c r="A256" s="54"/>
      <c r="B256" s="51"/>
      <c r="C256" s="62"/>
      <c r="D256" s="62"/>
      <c r="E256" s="37"/>
      <c r="F256" s="37" t="s">
        <v>227</v>
      </c>
      <c r="G256" s="41">
        <v>2678</v>
      </c>
      <c r="H256" s="38"/>
    </row>
    <row r="257" spans="1:8" ht="15.75" x14ac:dyDescent="0.25">
      <c r="A257" s="54"/>
      <c r="B257" s="51"/>
      <c r="C257" s="62"/>
      <c r="D257" s="62"/>
      <c r="E257" s="37" t="s">
        <v>60</v>
      </c>
      <c r="F257" s="30"/>
      <c r="G257" s="40">
        <f>SUM(G258:G280)</f>
        <v>76376.481169999985</v>
      </c>
      <c r="H257" s="38"/>
    </row>
    <row r="258" spans="1:8" ht="15.75" x14ac:dyDescent="0.25">
      <c r="A258" s="54"/>
      <c r="B258" s="51"/>
      <c r="C258" s="62"/>
      <c r="D258" s="62"/>
      <c r="E258" s="37"/>
      <c r="F258" s="37" t="s">
        <v>104</v>
      </c>
      <c r="G258" s="41">
        <v>8652.77</v>
      </c>
      <c r="H258" s="38"/>
    </row>
    <row r="259" spans="1:8" ht="15.75" x14ac:dyDescent="0.25">
      <c r="A259" s="54"/>
      <c r="B259" s="51"/>
      <c r="C259" s="62"/>
      <c r="D259" s="62"/>
      <c r="E259" s="37"/>
      <c r="F259" s="37" t="s">
        <v>105</v>
      </c>
      <c r="G259" s="41">
        <v>2996.44119</v>
      </c>
      <c r="H259" s="38"/>
    </row>
    <row r="260" spans="1:8" ht="15.75" x14ac:dyDescent="0.25">
      <c r="A260" s="54"/>
      <c r="B260" s="51"/>
      <c r="C260" s="62"/>
      <c r="D260" s="62"/>
      <c r="E260" s="37"/>
      <c r="F260" s="37" t="s">
        <v>106</v>
      </c>
      <c r="G260" s="41">
        <v>2684.46578</v>
      </c>
      <c r="H260" s="38"/>
    </row>
    <row r="261" spans="1:8" ht="15.75" x14ac:dyDescent="0.25">
      <c r="A261" s="54"/>
      <c r="B261" s="51"/>
      <c r="C261" s="62"/>
      <c r="D261" s="62"/>
      <c r="E261" s="37"/>
      <c r="F261" s="37" t="s">
        <v>107</v>
      </c>
      <c r="G261" s="41">
        <v>4254.9183399999993</v>
      </c>
      <c r="H261" s="38"/>
    </row>
    <row r="262" spans="1:8" ht="31.5" x14ac:dyDescent="0.25">
      <c r="A262" s="54"/>
      <c r="B262" s="51"/>
      <c r="C262" s="62"/>
      <c r="D262" s="62"/>
      <c r="E262" s="37"/>
      <c r="F262" s="37" t="s">
        <v>108</v>
      </c>
      <c r="G262" s="41">
        <v>994.89519000000007</v>
      </c>
      <c r="H262" s="38"/>
    </row>
    <row r="263" spans="1:8" ht="31.5" x14ac:dyDescent="0.25">
      <c r="A263" s="54"/>
      <c r="B263" s="51"/>
      <c r="C263" s="62"/>
      <c r="D263" s="62"/>
      <c r="E263" s="37"/>
      <c r="F263" s="37" t="s">
        <v>109</v>
      </c>
      <c r="G263" s="41">
        <v>1757.33125</v>
      </c>
      <c r="H263" s="38"/>
    </row>
    <row r="264" spans="1:8" ht="31.5" x14ac:dyDescent="0.25">
      <c r="A264" s="54"/>
      <c r="B264" s="51"/>
      <c r="C264" s="62"/>
      <c r="D264" s="62"/>
      <c r="E264" s="37"/>
      <c r="F264" s="37" t="s">
        <v>110</v>
      </c>
      <c r="G264" s="41">
        <v>23423.112839999998</v>
      </c>
      <c r="H264" s="38"/>
    </row>
    <row r="265" spans="1:8" ht="31.5" x14ac:dyDescent="0.25">
      <c r="A265" s="54"/>
      <c r="B265" s="51"/>
      <c r="C265" s="62"/>
      <c r="D265" s="62"/>
      <c r="E265" s="37"/>
      <c r="F265" s="37" t="s">
        <v>111</v>
      </c>
      <c r="G265" s="41">
        <v>14009.14518</v>
      </c>
      <c r="H265" s="38"/>
    </row>
    <row r="266" spans="1:8" ht="15.75" x14ac:dyDescent="0.25">
      <c r="A266" s="54"/>
      <c r="B266" s="51"/>
      <c r="C266" s="62"/>
      <c r="D266" s="62"/>
      <c r="E266" s="37"/>
      <c r="F266" s="37" t="s">
        <v>112</v>
      </c>
      <c r="G266" s="41">
        <v>130.12625</v>
      </c>
      <c r="H266" s="38"/>
    </row>
    <row r="267" spans="1:8" ht="15.75" x14ac:dyDescent="0.25">
      <c r="A267" s="54"/>
      <c r="B267" s="51"/>
      <c r="C267" s="62"/>
      <c r="D267" s="62"/>
      <c r="E267" s="37"/>
      <c r="F267" s="37" t="s">
        <v>52</v>
      </c>
      <c r="G267" s="41">
        <v>592.78419000000008</v>
      </c>
      <c r="H267" s="38"/>
    </row>
    <row r="268" spans="1:8" ht="15.75" x14ac:dyDescent="0.25">
      <c r="A268" s="54"/>
      <c r="B268" s="51"/>
      <c r="C268" s="62"/>
      <c r="D268" s="62"/>
      <c r="E268" s="37"/>
      <c r="F268" s="37" t="s">
        <v>113</v>
      </c>
      <c r="G268" s="41">
        <v>109.99000000000001</v>
      </c>
      <c r="H268" s="38"/>
    </row>
    <row r="269" spans="1:8" ht="15.75" x14ac:dyDescent="0.25">
      <c r="A269" s="54"/>
      <c r="B269" s="51"/>
      <c r="C269" s="62"/>
      <c r="D269" s="62"/>
      <c r="E269" s="37"/>
      <c r="F269" s="37" t="s">
        <v>114</v>
      </c>
      <c r="G269" s="41">
        <v>532</v>
      </c>
      <c r="H269" s="38"/>
    </row>
    <row r="270" spans="1:8" ht="15.75" x14ac:dyDescent="0.25">
      <c r="A270" s="54"/>
      <c r="B270" s="51"/>
      <c r="C270" s="62"/>
      <c r="D270" s="62"/>
      <c r="E270" s="37"/>
      <c r="F270" s="37" t="s">
        <v>115</v>
      </c>
      <c r="G270" s="41">
        <v>63.892130000000009</v>
      </c>
      <c r="H270" s="38"/>
    </row>
    <row r="271" spans="1:8" ht="31.5" x14ac:dyDescent="0.25">
      <c r="A271" s="54"/>
      <c r="B271" s="51"/>
      <c r="C271" s="62"/>
      <c r="D271" s="62"/>
      <c r="E271" s="37"/>
      <c r="F271" s="37" t="s">
        <v>116</v>
      </c>
      <c r="G271" s="41">
        <v>717.56651999999997</v>
      </c>
      <c r="H271" s="38"/>
    </row>
    <row r="272" spans="1:8" ht="15.75" x14ac:dyDescent="0.25">
      <c r="A272" s="54"/>
      <c r="B272" s="51"/>
      <c r="C272" s="62"/>
      <c r="D272" s="62"/>
      <c r="E272" s="37"/>
      <c r="F272" s="37" t="s">
        <v>117</v>
      </c>
      <c r="G272" s="41">
        <v>3643.32</v>
      </c>
      <c r="H272" s="38"/>
    </row>
    <row r="273" spans="1:8" ht="15.75" x14ac:dyDescent="0.25">
      <c r="A273" s="54"/>
      <c r="B273" s="51"/>
      <c r="C273" s="62"/>
      <c r="D273" s="62"/>
      <c r="E273" s="37"/>
      <c r="F273" s="37" t="s">
        <v>53</v>
      </c>
      <c r="G273" s="41">
        <v>203.65730000000002</v>
      </c>
      <c r="H273" s="38"/>
    </row>
    <row r="274" spans="1:8" ht="47.25" x14ac:dyDescent="0.25">
      <c r="A274" s="54"/>
      <c r="B274" s="51"/>
      <c r="C274" s="62"/>
      <c r="D274" s="62"/>
      <c r="E274" s="37"/>
      <c r="F274" s="37" t="s">
        <v>118</v>
      </c>
      <c r="G274" s="41">
        <v>0.81599999999999995</v>
      </c>
      <c r="H274" s="38"/>
    </row>
    <row r="275" spans="1:8" ht="15.75" x14ac:dyDescent="0.25">
      <c r="A275" s="54"/>
      <c r="B275" s="51"/>
      <c r="C275" s="62"/>
      <c r="D275" s="62"/>
      <c r="E275" s="37"/>
      <c r="F275" s="37" t="s">
        <v>119</v>
      </c>
      <c r="G275" s="41">
        <v>4884.7256399999997</v>
      </c>
      <c r="H275" s="38"/>
    </row>
    <row r="276" spans="1:8" ht="15.75" x14ac:dyDescent="0.25">
      <c r="A276" s="54"/>
      <c r="B276" s="51"/>
      <c r="C276" s="62"/>
      <c r="D276" s="62"/>
      <c r="E276" s="37"/>
      <c r="F276" s="37" t="s">
        <v>120</v>
      </c>
      <c r="G276" s="41">
        <v>4764.5237500000003</v>
      </c>
      <c r="H276" s="38"/>
    </row>
    <row r="277" spans="1:8" ht="31.5" x14ac:dyDescent="0.25">
      <c r="A277" s="54"/>
      <c r="B277" s="51"/>
      <c r="C277" s="62"/>
      <c r="D277" s="62"/>
      <c r="E277" s="37"/>
      <c r="F277" s="37" t="s">
        <v>121</v>
      </c>
      <c r="G277" s="41">
        <v>525.77830999999992</v>
      </c>
      <c r="H277" s="38"/>
    </row>
    <row r="278" spans="1:8" ht="15.75" x14ac:dyDescent="0.25">
      <c r="A278" s="54"/>
      <c r="B278" s="51"/>
      <c r="C278" s="62"/>
      <c r="D278" s="62"/>
      <c r="E278" s="37"/>
      <c r="F278" s="37" t="s">
        <v>122</v>
      </c>
      <c r="G278" s="41">
        <v>1007.06287</v>
      </c>
      <c r="H278" s="38"/>
    </row>
    <row r="279" spans="1:8" ht="31.5" x14ac:dyDescent="0.25">
      <c r="A279" s="54"/>
      <c r="B279" s="51"/>
      <c r="C279" s="62"/>
      <c r="D279" s="62"/>
      <c r="E279" s="37"/>
      <c r="F279" s="37" t="s">
        <v>123</v>
      </c>
      <c r="G279" s="41">
        <v>235.99844000000002</v>
      </c>
      <c r="H279" s="38"/>
    </row>
    <row r="280" spans="1:8" ht="15.75" x14ac:dyDescent="0.25">
      <c r="A280" s="54"/>
      <c r="B280" s="51"/>
      <c r="C280" s="62"/>
      <c r="D280" s="62"/>
      <c r="E280" s="37"/>
      <c r="F280" s="37" t="s">
        <v>124</v>
      </c>
      <c r="G280" s="41">
        <v>191.16</v>
      </c>
      <c r="H280" s="38"/>
    </row>
    <row r="281" spans="1:8" ht="15.75" x14ac:dyDescent="0.25">
      <c r="A281" s="54"/>
      <c r="B281" s="51"/>
      <c r="C281" s="62"/>
      <c r="D281" s="62"/>
      <c r="E281" s="58" t="s">
        <v>277</v>
      </c>
      <c r="F281" s="58"/>
      <c r="G281" s="40">
        <f>'[1]6.1'!$H$455*1000</f>
        <v>5499919.3976473268</v>
      </c>
      <c r="H281" s="38"/>
    </row>
    <row r="282" spans="1:8" ht="15.75" x14ac:dyDescent="0.25">
      <c r="A282" s="54"/>
      <c r="B282" s="51"/>
      <c r="C282" s="62"/>
      <c r="D282" s="62"/>
      <c r="E282" s="58" t="s">
        <v>54</v>
      </c>
      <c r="F282" s="58"/>
      <c r="G282" s="40">
        <f>G283</f>
        <v>2660608.2019099998</v>
      </c>
      <c r="H282" s="38"/>
    </row>
    <row r="283" spans="1:8" ht="58.9" customHeight="1" x14ac:dyDescent="0.25">
      <c r="A283" s="54"/>
      <c r="B283" s="51"/>
      <c r="C283" s="62"/>
      <c r="D283" s="62"/>
      <c r="E283" s="37" t="s">
        <v>57</v>
      </c>
      <c r="F283" s="31"/>
      <c r="G283" s="40">
        <f>G284</f>
        <v>2660608.2019099998</v>
      </c>
      <c r="H283" s="38"/>
    </row>
    <row r="284" spans="1:8" ht="32.25" thickBot="1" x14ac:dyDescent="0.3">
      <c r="A284" s="55"/>
      <c r="B284" s="52"/>
      <c r="C284" s="63"/>
      <c r="D284" s="63"/>
      <c r="E284" s="36"/>
      <c r="F284" s="36" t="s">
        <v>5</v>
      </c>
      <c r="G284" s="42">
        <v>2660608.2019099998</v>
      </c>
      <c r="H284" s="39"/>
    </row>
    <row r="285" spans="1:8" x14ac:dyDescent="0.25">
      <c r="A285" s="16"/>
      <c r="B285" s="16"/>
      <c r="C285" s="16"/>
      <c r="D285" s="16"/>
      <c r="E285" s="16"/>
      <c r="F285" s="35"/>
      <c r="G285" s="27"/>
      <c r="H285" s="28"/>
    </row>
    <row r="286" spans="1:8" x14ac:dyDescent="0.25">
      <c r="A286" s="43"/>
      <c r="B286" s="16"/>
      <c r="C286" s="16"/>
      <c r="D286" s="16"/>
      <c r="E286" s="16"/>
      <c r="F286" s="11"/>
      <c r="G286" s="27"/>
      <c r="H286" s="18"/>
    </row>
    <row r="287" spans="1:8" x14ac:dyDescent="0.25">
      <c r="A287" s="16"/>
      <c r="B287" s="16"/>
      <c r="C287" s="16"/>
      <c r="D287" s="16"/>
      <c r="E287" s="16"/>
      <c r="F287" s="11"/>
      <c r="G287" s="19"/>
      <c r="H287" s="18"/>
    </row>
    <row r="288" spans="1:8" x14ac:dyDescent="0.25">
      <c r="A288" s="16"/>
      <c r="B288" s="16"/>
      <c r="C288" s="16"/>
      <c r="D288" s="16"/>
      <c r="E288" s="16"/>
      <c r="G288" s="19"/>
      <c r="H288" s="18"/>
    </row>
  </sheetData>
  <autoFilter ref="A8:H284"/>
  <mergeCells count="19">
    <mergeCell ref="E281:F281"/>
    <mergeCell ref="C9:C284"/>
    <mergeCell ref="D9:D284"/>
    <mergeCell ref="B5:B6"/>
    <mergeCell ref="A5:A6"/>
    <mergeCell ref="A4:H4"/>
    <mergeCell ref="B9:B284"/>
    <mergeCell ref="A9:A284"/>
    <mergeCell ref="D5:D6"/>
    <mergeCell ref="C5:C6"/>
    <mergeCell ref="E9:F9"/>
    <mergeCell ref="E10:F10"/>
    <mergeCell ref="E11:F11"/>
    <mergeCell ref="E43:F43"/>
    <mergeCell ref="E48:F48"/>
    <mergeCell ref="E65:F65"/>
    <mergeCell ref="E66:F66"/>
    <mergeCell ref="E282:F282"/>
    <mergeCell ref="E5:F5"/>
  </mergeCells>
  <pageMargins left="0.31496062992125984" right="0.31496062992125984" top="0.39370078740157483" bottom="0.39370078740157483" header="0.31496062992125984" footer="0.31496062992125984"/>
  <pageSetup paperSize="9" scale="80" fitToHeight="1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Итого_2016</vt:lpstr>
      <vt:lpstr>Итого_2016!Заголовки_для_печати</vt:lpstr>
      <vt:lpstr>Итого_2016!Область_печати</vt:lpstr>
    </vt:vector>
  </TitlesOfParts>
  <Company>OGK4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Parshina</dc:creator>
  <cp:lastModifiedBy>Большакова Мария Игоревна</cp:lastModifiedBy>
  <cp:lastPrinted>2017-05-16T11:26:32Z</cp:lastPrinted>
  <dcterms:created xsi:type="dcterms:W3CDTF">2015-03-10T16:27:44Z</dcterms:created>
  <dcterms:modified xsi:type="dcterms:W3CDTF">2017-05-25T10:00:28Z</dcterms:modified>
</cp:coreProperties>
</file>